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03"/>
  <workbookPr/>
  <mc:AlternateContent xmlns:mc="http://schemas.openxmlformats.org/markup-compatibility/2006">
    <mc:Choice Requires="x15">
      <x15ac:absPath xmlns:x15ac="http://schemas.microsoft.com/office/spreadsheetml/2010/11/ac" url="E:\MECATRONICA AUTOMOTRIZ 2025\"/>
    </mc:Choice>
  </mc:AlternateContent>
  <xr:revisionPtr revIDLastSave="0" documentId="13_ncr:1_{74E1F687-0AF4-4CF6-834C-9870EC9AE493}" xr6:coauthVersionLast="47" xr6:coauthVersionMax="47" xr10:uidLastSave="{00000000-0000-0000-0000-000000000000}"/>
  <bookViews>
    <workbookView xWindow="-120" yWindow="-120" windowWidth="29040" windowHeight="15720" xr2:uid="{00000000-000D-0000-FFFF-FFFF00000000}"/>
  </bookViews>
  <sheets>
    <sheet name="Itinerario" sheetId="1" r:id="rId1"/>
  </sheets>
  <definedNames>
    <definedName name="_xlnm._FilterDatabase" localSheetId="0" hidden="1">Itinerario!$A$21:$W$74</definedName>
    <definedName name="_xlnm.Print_Area" localSheetId="0">Itinerario!$A$1:$W$74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73" i="1" l="1"/>
  <c r="V73" i="1"/>
  <c r="U73" i="1"/>
  <c r="T73" i="1"/>
  <c r="W72" i="1"/>
  <c r="V72" i="1"/>
  <c r="U72" i="1"/>
  <c r="T72" i="1"/>
  <c r="W71" i="1"/>
  <c r="V71" i="1"/>
  <c r="U71" i="1"/>
  <c r="T71" i="1"/>
  <c r="W70" i="1"/>
  <c r="V70" i="1"/>
  <c r="U70" i="1"/>
  <c r="T70" i="1"/>
  <c r="W69" i="1"/>
  <c r="V69" i="1"/>
  <c r="U69" i="1"/>
  <c r="T69" i="1"/>
  <c r="W68" i="1"/>
  <c r="V68" i="1"/>
  <c r="U68" i="1"/>
  <c r="T68" i="1"/>
  <c r="W67" i="1"/>
  <c r="V67" i="1"/>
  <c r="U67" i="1"/>
  <c r="T67" i="1"/>
  <c r="W66" i="1"/>
  <c r="V66" i="1"/>
  <c r="U66" i="1"/>
  <c r="T66" i="1"/>
  <c r="W65" i="1"/>
  <c r="V65" i="1"/>
  <c r="U65" i="1"/>
  <c r="T65" i="1"/>
  <c r="W64" i="1"/>
  <c r="V64" i="1"/>
  <c r="U64" i="1"/>
  <c r="T64" i="1"/>
  <c r="Q64" i="1"/>
  <c r="P64" i="1"/>
  <c r="W63" i="1"/>
  <c r="V63" i="1"/>
  <c r="U63" i="1"/>
  <c r="T63" i="1"/>
  <c r="W62" i="1"/>
  <c r="V62" i="1"/>
  <c r="U62" i="1"/>
  <c r="T62" i="1"/>
  <c r="W61" i="1"/>
  <c r="V61" i="1"/>
  <c r="U61" i="1"/>
  <c r="T61" i="1"/>
  <c r="W60" i="1"/>
  <c r="V60" i="1"/>
  <c r="U60" i="1"/>
  <c r="T60" i="1"/>
  <c r="W59" i="1"/>
  <c r="V59" i="1"/>
  <c r="U59" i="1"/>
  <c r="T59" i="1"/>
  <c r="W58" i="1"/>
  <c r="V58" i="1"/>
  <c r="U58" i="1"/>
  <c r="T58" i="1"/>
  <c r="N58" i="1"/>
  <c r="W57" i="1"/>
  <c r="V57" i="1"/>
  <c r="U57" i="1"/>
  <c r="T57" i="1"/>
  <c r="O57" i="1"/>
  <c r="N57" i="1"/>
  <c r="W56" i="1"/>
  <c r="V56" i="1"/>
  <c r="U56" i="1"/>
  <c r="T56" i="1"/>
  <c r="W55" i="1"/>
  <c r="V55" i="1"/>
  <c r="U55" i="1"/>
  <c r="T55" i="1"/>
  <c r="W54" i="1"/>
  <c r="V54" i="1"/>
  <c r="U54" i="1"/>
  <c r="T54" i="1"/>
  <c r="W53" i="1"/>
  <c r="V53" i="1"/>
  <c r="U53" i="1"/>
  <c r="T53" i="1"/>
  <c r="W52" i="1"/>
  <c r="V52" i="1"/>
  <c r="U52" i="1"/>
  <c r="T52" i="1"/>
  <c r="W51" i="1"/>
  <c r="V51" i="1"/>
  <c r="U51" i="1"/>
  <c r="T51" i="1"/>
  <c r="W50" i="1"/>
  <c r="V50" i="1"/>
  <c r="U50" i="1"/>
  <c r="T50" i="1"/>
  <c r="W49" i="1"/>
  <c r="V49" i="1"/>
  <c r="U49" i="1"/>
  <c r="T49" i="1"/>
  <c r="W48" i="1"/>
  <c r="V48" i="1"/>
  <c r="U48" i="1"/>
  <c r="T48" i="1"/>
  <c r="W47" i="1"/>
  <c r="V47" i="1"/>
  <c r="U47" i="1"/>
  <c r="T47" i="1"/>
  <c r="W46" i="1"/>
  <c r="V46" i="1"/>
  <c r="U46" i="1"/>
  <c r="T46" i="1"/>
  <c r="W45" i="1"/>
  <c r="V45" i="1"/>
  <c r="U45" i="1"/>
  <c r="T45" i="1"/>
  <c r="W44" i="1"/>
  <c r="V44" i="1"/>
  <c r="U44" i="1"/>
  <c r="T44" i="1"/>
  <c r="W43" i="1"/>
  <c r="V43" i="1"/>
  <c r="U43" i="1"/>
  <c r="T43" i="1"/>
  <c r="W42" i="1"/>
  <c r="V42" i="1"/>
  <c r="U42" i="1"/>
  <c r="T42" i="1"/>
  <c r="W41" i="1"/>
  <c r="V41" i="1"/>
  <c r="U41" i="1"/>
  <c r="T41" i="1"/>
  <c r="W40" i="1"/>
  <c r="V40" i="1"/>
  <c r="U40" i="1"/>
  <c r="T40" i="1"/>
  <c r="K40" i="1"/>
  <c r="W39" i="1"/>
  <c r="V39" i="1"/>
  <c r="U39" i="1"/>
  <c r="T39" i="1"/>
  <c r="W38" i="1"/>
  <c r="V38" i="1"/>
  <c r="U38" i="1"/>
  <c r="T38" i="1"/>
  <c r="W37" i="1"/>
  <c r="V37" i="1"/>
  <c r="U37" i="1"/>
  <c r="T37" i="1"/>
  <c r="W36" i="1"/>
  <c r="V36" i="1"/>
  <c r="U36" i="1"/>
  <c r="T36" i="1"/>
  <c r="W35" i="1"/>
  <c r="V35" i="1"/>
  <c r="U35" i="1"/>
  <c r="T35" i="1"/>
  <c r="W34" i="1"/>
  <c r="V34" i="1"/>
  <c r="U34" i="1"/>
  <c r="T34" i="1"/>
  <c r="W33" i="1"/>
  <c r="V33" i="1"/>
  <c r="U33" i="1"/>
  <c r="T33" i="1"/>
  <c r="W32" i="1"/>
  <c r="V32" i="1"/>
  <c r="U32" i="1"/>
  <c r="T32" i="1"/>
  <c r="W31" i="1"/>
  <c r="V31" i="1"/>
  <c r="U31" i="1"/>
  <c r="T31" i="1"/>
  <c r="W30" i="1"/>
  <c r="V30" i="1"/>
  <c r="U30" i="1"/>
  <c r="T30" i="1"/>
  <c r="W29" i="1"/>
  <c r="V29" i="1"/>
  <c r="U29" i="1"/>
  <c r="T29" i="1"/>
  <c r="W28" i="1"/>
  <c r="V28" i="1"/>
  <c r="U28" i="1"/>
  <c r="T28" i="1"/>
  <c r="W27" i="1"/>
  <c r="V27" i="1"/>
  <c r="U27" i="1"/>
  <c r="T27" i="1"/>
  <c r="W26" i="1"/>
  <c r="V26" i="1"/>
  <c r="U26" i="1"/>
  <c r="T26" i="1"/>
  <c r="W25" i="1"/>
  <c r="V25" i="1"/>
  <c r="U25" i="1"/>
  <c r="T25" i="1"/>
  <c r="W24" i="1"/>
  <c r="V24" i="1"/>
  <c r="U24" i="1"/>
  <c r="T24" i="1"/>
  <c r="W17" i="1"/>
  <c r="V17" i="1"/>
  <c r="U17" i="1"/>
  <c r="T17" i="1"/>
  <c r="S17" i="1"/>
  <c r="R17" i="1"/>
  <c r="C17" i="1"/>
  <c r="W16" i="1"/>
  <c r="V16" i="1"/>
  <c r="T16" i="1"/>
  <c r="S16" i="1"/>
  <c r="W15" i="1"/>
  <c r="V15" i="1"/>
  <c r="U15" i="1"/>
  <c r="T15" i="1"/>
  <c r="S15" i="1"/>
  <c r="R15" i="1"/>
  <c r="C15" i="1"/>
  <c r="W14" i="1"/>
  <c r="V14" i="1"/>
  <c r="U14" i="1"/>
  <c r="T14" i="1"/>
  <c r="S14" i="1"/>
  <c r="R14" i="1"/>
  <c r="C13" i="1"/>
  <c r="U9" i="1"/>
  <c r="P9" i="1"/>
</calcChain>
</file>

<file path=xl/sharedStrings.xml><?xml version="1.0" encoding="utf-8"?>
<sst xmlns="http://schemas.openxmlformats.org/spreadsheetml/2006/main" count="627" uniqueCount="126">
  <si>
    <t>ANEXO Nº9A 
ITINERARIO FORMATIVO IES - EEST
(PARA NIVELES FORMATIVOS: PROFESIONAL TÉCNICO, TÉCNICO Y FORMACIÓN DE AUXILIAR TÉCNICO)</t>
  </si>
  <si>
    <t>DENOMINACIÓN DE LA INSTITUCIÓN EDUCATIVA</t>
  </si>
  <si>
    <t xml:space="preserve"> CLORINDA MATTO DE TURNER</t>
  </si>
  <si>
    <t>CÓDIGO MODULAR DE LA INSTITUCIÓN EDUCATIVA</t>
  </si>
  <si>
    <t>0932384</t>
  </si>
  <si>
    <t>SECTOR ECONÓMICO</t>
  </si>
  <si>
    <t>Comercio</t>
  </si>
  <si>
    <t>FAMILIA PRODUCTIVA</t>
  </si>
  <si>
    <t>Actividad automotriz</t>
  </si>
  <si>
    <t>ACTIVIDAD ECONÓMICA</t>
  </si>
  <si>
    <t>Comercio al por mayor y al por menor y reparación de vehículos
automotores y motocicletas</t>
  </si>
  <si>
    <t>DENOMINACIÓN DEL PROGRAMA DE ESTUDIOS</t>
  </si>
  <si>
    <t>Mecatrónica automotriz</t>
  </si>
  <si>
    <t>CÓDIGO *</t>
  </si>
  <si>
    <t xml:space="preserve">G2145-3-001 </t>
  </si>
  <si>
    <t>NIVEL FORMATIVO</t>
  </si>
  <si>
    <t>Profesional técnico</t>
  </si>
  <si>
    <t>N° HORAS:</t>
  </si>
  <si>
    <t>N° CRÉDITOS:</t>
  </si>
  <si>
    <t>MODALIDAD DEL SERVICIO EDUCATIVO</t>
  </si>
  <si>
    <t>Presencial</t>
  </si>
  <si>
    <t>N° de créditos en forma virtual (**)</t>
  </si>
  <si>
    <t>COMPONENTES CURRICULARES</t>
  </si>
  <si>
    <t>Créd. T</t>
  </si>
  <si>
    <t>Créd. P</t>
  </si>
  <si>
    <t>Total créditos</t>
  </si>
  <si>
    <t>HT</t>
  </si>
  <si>
    <t>HP</t>
  </si>
  <si>
    <t>Total horas</t>
  </si>
  <si>
    <t>Competencias técnicas o específicas</t>
  </si>
  <si>
    <t>% de créditos en forma virtual (**)</t>
  </si>
  <si>
    <t>Competencias para la empleabilidad</t>
  </si>
  <si>
    <t>EFSRT</t>
  </si>
  <si>
    <t>% de créditos prácticos respecto del total de créditos:</t>
  </si>
  <si>
    <t>TOTALES</t>
  </si>
  <si>
    <t>Equivalencia de un (1) crédito:(4)</t>
  </si>
  <si>
    <t>MÓDULO</t>
  </si>
  <si>
    <t>DESCRIPCION DE LA COMPETENCIA</t>
  </si>
  <si>
    <t>UNIDAD DIDÁCTICA</t>
  </si>
  <si>
    <t>Periodos Académicos (créditos y horas)</t>
  </si>
  <si>
    <t>Créditos Académicos</t>
  </si>
  <si>
    <t>Horas</t>
  </si>
  <si>
    <t>I(c)</t>
  </si>
  <si>
    <t>I(h)</t>
  </si>
  <si>
    <t>II (c)</t>
  </si>
  <si>
    <t>II (h)</t>
  </si>
  <si>
    <t>III (c)</t>
  </si>
  <si>
    <t>III (h)</t>
  </si>
  <si>
    <t>IV (c)</t>
  </si>
  <si>
    <t>IV (h)</t>
  </si>
  <si>
    <t>V (c)</t>
  </si>
  <si>
    <t>V (h)</t>
  </si>
  <si>
    <t>VI (c)</t>
  </si>
  <si>
    <t>VI (h)</t>
  </si>
  <si>
    <t>Teóricos</t>
  </si>
  <si>
    <t>Prácticos</t>
  </si>
  <si>
    <t>Total</t>
  </si>
  <si>
    <t>De teoría</t>
  </si>
  <si>
    <t>Prácticas</t>
  </si>
  <si>
    <t>I</t>
  </si>
  <si>
    <t>II</t>
  </si>
  <si>
    <t>III</t>
  </si>
  <si>
    <t>IV</t>
  </si>
  <si>
    <t>V</t>
  </si>
  <si>
    <t>VI</t>
  </si>
  <si>
    <t xml:space="preserve">Módulo 1: MANTENIMIENTO  PROGRAMADO  Y REPARACIÓN DE LOS SISTEMAS DE SUSPENSIÓN, DIRECCIÓN Y FRENOS DE VEHICULOS AUTOMOTORES. </t>
  </si>
  <si>
    <t>Competencias técnicas (Unidad de competencia)</t>
  </si>
  <si>
    <t>UC1: Realizar el mantenimiento programado de los vehículos automotores convencionales y con asistencia electrónica, de acuerdo al manual del fabricante, condiciones de operación, procedimientos establecidos y normativa vigente
UC2: Realizar el mantenimiento y reparación de los sistemas de suspensión, dirección y frenos de los vehículos automotores convencionales y con asistencia electrónica, según el manual del fabricante, procedimientos establecidos y normativa vigente</t>
  </si>
  <si>
    <t>Hidroneumática</t>
  </si>
  <si>
    <t xml:space="preserve"> </t>
  </si>
  <si>
    <t>Dibujo Técnico</t>
  </si>
  <si>
    <t>Mantenimiento de Chasis y Carrocería</t>
  </si>
  <si>
    <t>Mantenimiento y reparación de Sistema de Suspensión</t>
  </si>
  <si>
    <t>Matemática Aplicada</t>
  </si>
  <si>
    <t>Mantenimiento  y reparación de Sistema de Dirección</t>
  </si>
  <si>
    <t>Mecánica de Taller</t>
  </si>
  <si>
    <t>Fluidos y Lubricantes</t>
  </si>
  <si>
    <t>Mantenimiento  y reparación  de Sistema de Frenos</t>
  </si>
  <si>
    <t>Balance de Ruedas y Neumáticos</t>
  </si>
  <si>
    <t>Mediciones Eléctricas</t>
  </si>
  <si>
    <t>Cálculo Técnico y Mediciones</t>
  </si>
  <si>
    <t>CE1: Comunicación efectiva.- Expresar de manera clara conceptos, ideas, sentimientos, hechos y opiniones en forma oral y escrita para comunicarse e interactuar con otras personas en contextos sociales y laborales diversos.
CE3: Tecnologías de la Información.- Manejar herramientas informáticas de las TIC para buscar y analizar información, comunicarse y realizar procedimientos o tareas vinculados al área profesional, de acuerdo con los requerimientos de su entorno laboral.
CE4: Ética.- Establecer relaciones con respeto y justicia en los ámbitos personal, colectivo e institucional, contribuyendo a una convivencia democrática, orientada al bien común que considere la diversidad y dignidad de las personas, teniendo en cuenta las consideraciones aplicadas en su contexto laboral.</t>
  </si>
  <si>
    <t>Comunicación oral</t>
  </si>
  <si>
    <t>Ofimática</t>
  </si>
  <si>
    <t>Comportamiento Ético</t>
  </si>
  <si>
    <t>Experiencias formativas en situaciones reales de trabajo (EFSRT)</t>
  </si>
  <si>
    <t>Módulo 2: MANTENIMIENTO Y REPARACIÓN DEL SISTEMA ELÉCTRICO, ELECTRÓNICO Y DE TRANSMISIÓN DE VEHÍCULOS AUTOMOTORES</t>
  </si>
  <si>
    <t>UC3: Realizar el mantenimiento y reparación del sistema eléctrico de los vehículos automotores convencionales y con asistencia electrónica, de acuerdo al manual del fabricante, procedimientos establecidos y normativa vigente.
UC4:   Realizar el mantenimiento y reparación del sistema de transmisión de los vehículos automotores convencionales y con asistencia electrónica, de acuerdo al manual del fabricante, procedimientos establecidos y normativa vigente.</t>
  </si>
  <si>
    <t>Sistema de Carga</t>
  </si>
  <si>
    <t>Sistema de Arranque</t>
  </si>
  <si>
    <t>Sistema de Iluminación Automotriz</t>
  </si>
  <si>
    <t>Sistema de Encendido</t>
  </si>
  <si>
    <t>Sistema Electrónico Básico</t>
  </si>
  <si>
    <t>Sistema Electrónico e Inversores</t>
  </si>
  <si>
    <t>Sistema de Transmisión</t>
  </si>
  <si>
    <t>Tecnología de la Soldadura</t>
  </si>
  <si>
    <t>Sistema Diferencial</t>
  </si>
  <si>
    <t>Sistema de Transmisión Automática</t>
  </si>
  <si>
    <t>Sistema de Aire Acondicionado</t>
  </si>
  <si>
    <t xml:space="preserve">CE1: Comunicación efectiva.- Expresar de manera clara conceptos, ideas, sentimientos, hechos y opiniones en forma oral y escrita para comunicarse e interactuar con otras personas en contextos sociales y laborales diversos.
CE3: Tecnologías de la Información.- Manejar herramientas informáticas de las TIC para buscar y analizar información, comunicarse y realizar procedimientos o tareas vinculados al área profesional, de acuerdo con los requerimientos de su entorno laboral.
CE2:  Inglés.- Comprender y comunicar ideas, cotidianamente, a nivel oral y escrito, así como interactuar en diversas situaciones en idioma inglés, en contextos sociales y laborales.
CE8:Cultura física y deportiva.- Practicar actividades físicas y deportivas para el bienestar integral (físico y psicológico) desarrollando valores, disciplina y actitud colaborativa. </t>
  </si>
  <si>
    <t>Comunicación interpretativa y escrita</t>
  </si>
  <si>
    <t>Internet Cloud</t>
  </si>
  <si>
    <t>Ingles para la Comunicación Oral</t>
  </si>
  <si>
    <t>Comprensión y redacción en inglés</t>
  </si>
  <si>
    <t>Cultura y Deporte</t>
  </si>
  <si>
    <t>EFSRT-M2</t>
  </si>
  <si>
    <t xml:space="preserve">
Módulo 3: MANTENIMIENTO Y REPARACION DE MOTORES DE COMBUSTION INTERNA Y CONVERSION DE SISTEMAS DE COMBUSTIBLE DE LOS VEHÍCULOS AUTOMOTORES</t>
  </si>
  <si>
    <t xml:space="preserve">UC6: Desarrollar la conversión del sistema de combustible de los vehículos automotores convencionales y con asistencia electrónica, de acuerdo al manual del fabricante, procedimientos establecidos y normativa vigente.
UC5: Realizar el mantenimiento, reparación y configuración electrónica del motor de combustión interna de los vehículos automotores convencionales y con asistencia electrónica, de acuerdo con el manual del fabricante, procedimientos establecidos y normativa vigente.
</t>
  </si>
  <si>
    <t>Sistema de Seguridad automotriz</t>
  </si>
  <si>
    <t>Mantenimiento y reparación mecánica de Motores Otto</t>
  </si>
  <si>
    <t>Sistema de Inyección de Motores Otto</t>
  </si>
  <si>
    <t>Sistema de Combustibles Alternos</t>
  </si>
  <si>
    <t>Afinamiento de Motores Otto</t>
  </si>
  <si>
    <t>Sistema de Seguridad y Conducción Inteligente</t>
  </si>
  <si>
    <t>Gestión de talleres automotriz</t>
  </si>
  <si>
    <t>Mantenimiento y reparación mecánica de Motores Diesel</t>
  </si>
  <si>
    <t>Sistema de Inyección Diesel</t>
  </si>
  <si>
    <t>Rectificación Automotriz</t>
  </si>
  <si>
    <t>Afinamiento de Motores Diesel</t>
  </si>
  <si>
    <t>Sistemas Auxiliares Vehículos Pesados</t>
  </si>
  <si>
    <t>Sistema Electrónico Vehicular</t>
  </si>
  <si>
    <t>CE5: Solución de problemas.- Identificar situaciones complejas para evaluar posibles soluciones, aplicando un conjunto de herramientas flexibles que conlleven a la atención de una necesidad.
CE6: Emprendimiento.- Identificar nuevas oportunidades de proyectos o negocios que generen valor y sean sostenibles, gestionando recursos para su funcionamiento con creatividad y ética, articulando acciones que permitan desarrollar innovaciones en la creación de bienes y/o servicios, así como en procesos o productos ya existentes.
CE7: Innovación.- Desarrollar procedimientos sistemáticos enfocados en la mejora significativa u original de un proceso, producto o servicio respondiendo a un problema, una necesidad o una oportunidad del sector productivo y educativo, el IES y la sociedad.</t>
  </si>
  <si>
    <t>Fundamentos de Innovación</t>
  </si>
  <si>
    <t>Solución y Negociación de Conflictos</t>
  </si>
  <si>
    <t>Oportunidades de negocios</t>
  </si>
  <si>
    <t>Pautas generales:
1. Verificar que la redacción en los campos de: denominación del módulo, de la competencia  especifica, competencia para la empleabilidad y unidades didácticas sean las mismas que los formatos anteriores.
2. La distribución de las unidades didácticas por periodos académicos deben responder al desarrollo de un aprendizaje progresivo.
3.  Un (1) crédito equivale a un mínimo de 16 horas de teoría o el doble de horas de práctica, de acuerdo a lo establecido en la Ley 30512.
4. Determinar el mínimo de créditos por componente curricular, de acuerdo a la normativa.
5. En el caso de los IES, el total de créditos y horas no debe superar el número mínimo de créditos y horas del siguiente nivel formativo, de acuerdo a la normativa.
6.En caso, la modalidad del servicio sea semipresencial,  resaltar las unidades didácticas que se desarrollen en entornos virtuales. 
*Se considera el código de la carrera del CNOF, de ser el caso.
** Llenar la celda siempre que la modalidad sea semipresencial, caso contrario dejar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</si>
</sst>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charset val="134"/>
      <scheme val="minor"/>
    </font>
    <font>
      <sz val="10"/>
      <color theme="1"/>
      <name val="Calibri"/>
      <charset val="134"/>
      <scheme val="minor"/>
    </font>
    <font>
      <b/>
      <sz val="10"/>
      <color theme="1"/>
      <name val="Calibri"/>
      <charset val="134"/>
      <scheme val="minor"/>
    </font>
    <font>
      <b/>
      <sz val="10"/>
      <color theme="0"/>
      <name val="Calibri"/>
      <charset val="134"/>
      <scheme val="minor"/>
    </font>
    <font>
      <sz val="10"/>
      <color theme="0"/>
      <name val="Calibri"/>
      <charset val="134"/>
      <scheme val="minor"/>
    </font>
    <font>
      <sz val="8"/>
      <color theme="0"/>
      <name val="Calibri"/>
      <charset val="134"/>
      <scheme val="minor"/>
    </font>
    <font>
      <sz val="12"/>
      <color theme="0"/>
      <name val="Calibri"/>
      <charset val="134"/>
      <scheme val="minor"/>
    </font>
    <font>
      <b/>
      <sz val="9"/>
      <color theme="1"/>
      <name val="Calibri"/>
      <charset val="134"/>
      <scheme val="minor"/>
    </font>
    <font>
      <sz val="10"/>
      <color rgb="FFBDDEFF"/>
      <name val="Calibri"/>
      <charset val="134"/>
      <scheme val="minor"/>
    </font>
  </fonts>
  <fills count="1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3" tint="0.79995117038483843"/>
        <bgColor indexed="64"/>
      </patternFill>
    </fill>
    <fill>
      <patternFill patternType="mediumGray"/>
    </fill>
    <fill>
      <patternFill patternType="solid">
        <fgColor theme="0" tint="-0.34998626667073579"/>
        <bgColor indexed="64"/>
      </patternFill>
    </fill>
    <fill>
      <patternFill patternType="solid">
        <fgColor rgb="FFFF0000"/>
        <bgColor indexed="64"/>
      </patternFill>
    </fill>
    <fill>
      <patternFill patternType="solid">
        <fgColor rgb="FF2E4482"/>
        <bgColor indexed="64"/>
      </patternFill>
    </fill>
    <fill>
      <patternFill patternType="solid">
        <fgColor theme="4" tint="0.39994506668294322"/>
        <bgColor indexed="64"/>
      </patternFill>
    </fill>
    <fill>
      <patternFill patternType="solid">
        <fgColor theme="5" tint="0.39994506668294322"/>
        <bgColor indexed="64"/>
      </patternFill>
    </fill>
    <fill>
      <patternFill patternType="solid">
        <fgColor rgb="FF159B72"/>
        <bgColor indexed="64"/>
      </patternFill>
    </fill>
    <fill>
      <patternFill patternType="solid">
        <fgColor rgb="FF99CCFF"/>
        <bgColor indexed="64"/>
      </patternFill>
    </fill>
    <fill>
      <patternFill patternType="solid">
        <fgColor theme="9"/>
        <bgColor indexed="64"/>
      </patternFill>
    </fill>
    <fill>
      <patternFill patternType="solid">
        <fgColor rgb="FFFFFF00"/>
        <bgColor indexed="64"/>
      </patternFill>
    </fill>
    <fill>
      <patternFill patternType="solid">
        <fgColor theme="4" tint="-0.249977111117893"/>
        <bgColor indexed="64"/>
      </patternFill>
    </fill>
    <fill>
      <patternFill patternType="solid">
        <fgColor rgb="FF00B0F0"/>
        <bgColor indexed="64"/>
      </patternFill>
    </fill>
  </fills>
  <borders count="18">
    <border>
      <left/>
      <right/>
      <top/>
      <bottom/>
      <diagonal/>
    </border>
    <border>
      <left style="hair">
        <color auto="1"/>
      </left>
      <right style="hair">
        <color auto="1"/>
      </right>
      <top style="hair">
        <color auto="1"/>
      </top>
      <bottom style="hair">
        <color auto="1"/>
      </bottom>
      <diagonal/>
    </border>
    <border>
      <left style="hair">
        <color auto="1"/>
      </left>
      <right/>
      <top/>
      <bottom/>
      <diagonal/>
    </border>
    <border>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s>
  <cellStyleXfs count="1">
    <xf numFmtId="0" fontId="0" fillId="0" borderId="0"/>
  </cellStyleXfs>
  <cellXfs count="110">
    <xf numFmtId="0" fontId="0" fillId="0" borderId="0" xfId="0"/>
    <xf numFmtId="0" fontId="1" fillId="0" borderId="0" xfId="0" applyFont="1" applyProtection="1">
      <protection locked="0"/>
    </xf>
    <xf numFmtId="0" fontId="1" fillId="0" borderId="0" xfId="0" applyFont="1" applyAlignment="1" applyProtection="1">
      <alignment horizontal="center"/>
      <protection locked="0"/>
    </xf>
    <xf numFmtId="0" fontId="2" fillId="2" borderId="0" xfId="0" applyFont="1" applyFill="1" applyAlignment="1" applyProtection="1">
      <alignment horizontal="center" vertical="center" wrapText="1"/>
      <protection hidden="1"/>
    </xf>
    <xf numFmtId="0" fontId="2" fillId="2" borderId="0" xfId="0" applyFont="1" applyFill="1" applyAlignment="1" applyProtection="1">
      <alignment horizontal="center" vertical="center"/>
      <protection hidden="1"/>
    </xf>
    <xf numFmtId="0" fontId="2" fillId="2" borderId="0" xfId="0" applyFont="1" applyFill="1" applyAlignment="1" applyProtection="1">
      <alignment horizontal="center"/>
      <protection hidden="1"/>
    </xf>
    <xf numFmtId="0" fontId="2" fillId="2" borderId="0" xfId="0" applyFont="1" applyFill="1" applyAlignment="1" applyProtection="1">
      <alignment horizontal="left" vertical="center" wrapText="1"/>
      <protection hidden="1"/>
    </xf>
    <xf numFmtId="0" fontId="1" fillId="2" borderId="0" xfId="0" applyFont="1" applyFill="1" applyAlignment="1" applyProtection="1">
      <alignment vertical="center"/>
      <protection hidden="1"/>
    </xf>
    <xf numFmtId="0" fontId="2" fillId="2" borderId="0" xfId="0" applyFont="1" applyFill="1" applyAlignment="1" applyProtection="1">
      <alignment horizontal="left" vertical="center"/>
      <protection hidden="1"/>
    </xf>
    <xf numFmtId="0" fontId="1" fillId="2" borderId="0" xfId="0" applyFont="1" applyFill="1" applyAlignment="1" applyProtection="1">
      <alignment horizontal="center" vertical="center"/>
      <protection hidden="1"/>
    </xf>
    <xf numFmtId="0" fontId="1" fillId="0" borderId="0" xfId="0" applyFont="1" applyProtection="1">
      <protection hidden="1"/>
    </xf>
    <xf numFmtId="0" fontId="2" fillId="0" borderId="0" xfId="0" applyFont="1" applyAlignment="1" applyProtection="1">
      <alignment horizontal="left" vertical="center"/>
      <protection hidden="1"/>
    </xf>
    <xf numFmtId="0" fontId="2" fillId="0" borderId="0" xfId="0" applyFont="1" applyAlignment="1" applyProtection="1">
      <alignment horizontal="center" vertical="center" wrapText="1"/>
      <protection hidden="1"/>
    </xf>
    <xf numFmtId="0" fontId="1" fillId="2" borderId="0" xfId="0" applyFont="1" applyFill="1" applyAlignment="1" applyProtection="1">
      <alignment horizontal="center"/>
      <protection hidden="1"/>
    </xf>
    <xf numFmtId="0" fontId="2" fillId="2" borderId="0" xfId="0" applyFont="1" applyFill="1" applyAlignment="1" applyProtection="1">
      <alignment wrapText="1"/>
      <protection hidden="1"/>
    </xf>
    <xf numFmtId="0" fontId="3" fillId="3" borderId="7" xfId="0" applyFont="1" applyFill="1" applyBorder="1" applyAlignment="1" applyProtection="1">
      <alignment horizontal="center" vertical="center" wrapText="1"/>
      <protection hidden="1"/>
    </xf>
    <xf numFmtId="0" fontId="4" fillId="3" borderId="7" xfId="0" applyFont="1" applyFill="1" applyBorder="1" applyAlignment="1" applyProtection="1">
      <alignment horizontal="center" vertical="center" wrapText="1"/>
      <protection hidden="1"/>
    </xf>
    <xf numFmtId="0" fontId="2" fillId="0" borderId="0" xfId="0" applyFont="1" applyAlignment="1" applyProtection="1">
      <alignment horizontal="left" wrapText="1"/>
      <protection hidden="1"/>
    </xf>
    <xf numFmtId="0" fontId="2" fillId="2" borderId="0" xfId="0" applyFont="1" applyFill="1" applyAlignment="1" applyProtection="1">
      <alignment horizontal="left" wrapText="1"/>
      <protection hidden="1"/>
    </xf>
    <xf numFmtId="0" fontId="2" fillId="4" borderId="7" xfId="0" applyFont="1" applyFill="1" applyBorder="1" applyAlignment="1" applyProtection="1">
      <alignment horizontal="center" vertical="center" wrapText="1"/>
      <protection hidden="1"/>
    </xf>
    <xf numFmtId="0" fontId="1" fillId="0" borderId="7" xfId="0" applyFont="1" applyBorder="1" applyAlignment="1" applyProtection="1">
      <alignment horizontal="center" vertical="center" wrapText="1"/>
      <protection hidden="1"/>
    </xf>
    <xf numFmtId="0" fontId="2" fillId="0" borderId="0" xfId="0" applyFont="1" applyProtection="1">
      <protection hidden="1"/>
    </xf>
    <xf numFmtId="0" fontId="2" fillId="2" borderId="0" xfId="0" applyFont="1" applyFill="1" applyProtection="1">
      <protection hidden="1"/>
    </xf>
    <xf numFmtId="0" fontId="1" fillId="5" borderId="7" xfId="0" applyFont="1" applyFill="1" applyBorder="1" applyAlignment="1" applyProtection="1">
      <alignment horizontal="center" vertical="center" wrapText="1"/>
      <protection hidden="1"/>
    </xf>
    <xf numFmtId="0" fontId="1" fillId="2" borderId="0" xfId="0" applyFont="1" applyFill="1" applyProtection="1">
      <protection hidden="1"/>
    </xf>
    <xf numFmtId="0" fontId="1" fillId="0" borderId="7" xfId="0" applyFont="1" applyBorder="1" applyAlignment="1" applyProtection="1">
      <alignment horizontal="center" vertical="center"/>
      <protection hidden="1"/>
    </xf>
    <xf numFmtId="0" fontId="1" fillId="2" borderId="0" xfId="0" applyFont="1" applyFill="1" applyAlignment="1" applyProtection="1">
      <alignment horizontal="center" vertical="center" wrapText="1"/>
      <protection hidden="1"/>
    </xf>
    <xf numFmtId="10" fontId="2" fillId="2" borderId="0" xfId="0" applyNumberFormat="1" applyFont="1" applyFill="1" applyAlignment="1" applyProtection="1">
      <alignment horizontal="center" vertical="center" wrapText="1"/>
      <protection hidden="1"/>
    </xf>
    <xf numFmtId="0" fontId="2" fillId="2" borderId="0" xfId="0" applyFont="1" applyFill="1" applyAlignment="1" applyProtection="1">
      <alignment vertical="center" wrapText="1"/>
      <protection hidden="1"/>
    </xf>
    <xf numFmtId="0" fontId="2" fillId="6" borderId="7" xfId="0" applyFont="1" applyFill="1" applyBorder="1" applyAlignment="1" applyProtection="1">
      <alignment horizontal="center" vertical="center"/>
      <protection hidden="1"/>
    </xf>
    <xf numFmtId="0" fontId="2" fillId="0" borderId="7" xfId="0" applyFont="1" applyBorder="1" applyAlignment="1" applyProtection="1">
      <alignment horizontal="center" vertical="center"/>
      <protection hidden="1"/>
    </xf>
    <xf numFmtId="0" fontId="1" fillId="0" borderId="0" xfId="0" applyFont="1" applyAlignment="1" applyProtection="1">
      <alignment horizontal="center"/>
      <protection hidden="1"/>
    </xf>
    <xf numFmtId="0" fontId="1" fillId="0" borderId="0" xfId="0" applyFont="1" applyAlignment="1" applyProtection="1">
      <alignment horizontal="center" vertical="center"/>
      <protection hidden="1"/>
    </xf>
    <xf numFmtId="0" fontId="5" fillId="3" borderId="7" xfId="0" applyFont="1" applyFill="1" applyBorder="1" applyAlignment="1" applyProtection="1">
      <alignment horizontal="center" vertical="center" wrapText="1"/>
      <protection hidden="1"/>
    </xf>
    <xf numFmtId="0" fontId="3" fillId="7" borderId="7" xfId="0" applyFont="1" applyFill="1" applyBorder="1" applyAlignment="1" applyProtection="1">
      <alignment horizontal="center" vertical="center" wrapText="1"/>
      <protection hidden="1"/>
    </xf>
    <xf numFmtId="0" fontId="4" fillId="7" borderId="7" xfId="0" applyFont="1" applyFill="1" applyBorder="1" applyAlignment="1" applyProtection="1">
      <alignment horizontal="center" vertical="center" wrapText="1"/>
      <protection hidden="1"/>
    </xf>
    <xf numFmtId="0" fontId="1" fillId="12" borderId="7" xfId="0" applyFont="1" applyFill="1" applyBorder="1" applyAlignment="1" applyProtection="1">
      <alignment horizontal="center" vertical="center"/>
      <protection hidden="1"/>
    </xf>
    <xf numFmtId="0" fontId="8" fillId="12" borderId="14" xfId="0" applyFont="1" applyFill="1" applyBorder="1" applyAlignment="1" applyProtection="1">
      <alignment horizontal="center" vertical="center"/>
      <protection hidden="1"/>
    </xf>
    <xf numFmtId="0" fontId="2" fillId="12" borderId="7" xfId="0" applyFont="1" applyFill="1" applyBorder="1" applyAlignment="1" applyProtection="1">
      <alignment horizontal="center" vertical="center"/>
      <protection hidden="1"/>
    </xf>
    <xf numFmtId="0" fontId="1" fillId="13" borderId="13" xfId="0" applyFont="1" applyFill="1" applyBorder="1" applyAlignment="1" applyProtection="1">
      <alignment horizontal="left" vertical="center"/>
      <protection hidden="1"/>
    </xf>
    <xf numFmtId="0" fontId="1" fillId="0" borderId="14" xfId="0" applyFont="1" applyBorder="1" applyAlignment="1" applyProtection="1">
      <alignment horizontal="left" vertical="center"/>
      <protection hidden="1"/>
    </xf>
    <xf numFmtId="0" fontId="1" fillId="14" borderId="13" xfId="0" applyFont="1" applyFill="1" applyBorder="1" applyAlignment="1" applyProtection="1">
      <alignment horizontal="left" vertical="center"/>
      <protection hidden="1"/>
    </xf>
    <xf numFmtId="0" fontId="1" fillId="15" borderId="13" xfId="0" applyFont="1" applyFill="1" applyBorder="1" applyAlignment="1" applyProtection="1">
      <alignment horizontal="left" vertical="center"/>
      <protection hidden="1"/>
    </xf>
    <xf numFmtId="0" fontId="1" fillId="15" borderId="14" xfId="0" applyFont="1" applyFill="1" applyBorder="1" applyAlignment="1" applyProtection="1">
      <alignment horizontal="left" vertical="center"/>
      <protection hidden="1"/>
    </xf>
    <xf numFmtId="0" fontId="1" fillId="16" borderId="13" xfId="0" applyFont="1" applyFill="1" applyBorder="1" applyAlignment="1" applyProtection="1">
      <alignment horizontal="left" vertical="center"/>
      <protection hidden="1"/>
    </xf>
    <xf numFmtId="0" fontId="1" fillId="16" borderId="14" xfId="0" applyFont="1" applyFill="1" applyBorder="1" applyAlignment="1" applyProtection="1">
      <alignment horizontal="left" vertical="center"/>
      <protection hidden="1"/>
    </xf>
    <xf numFmtId="0" fontId="2" fillId="2" borderId="0" xfId="0" applyFont="1" applyFill="1" applyAlignment="1" applyProtection="1">
      <alignment horizontal="center" vertical="center" wrapText="1"/>
      <protection hidden="1"/>
    </xf>
    <xf numFmtId="0" fontId="2" fillId="2" borderId="0" xfId="0" applyFont="1" applyFill="1" applyAlignment="1" applyProtection="1">
      <alignment horizontal="center" vertical="center"/>
      <protection hidden="1"/>
    </xf>
    <xf numFmtId="0" fontId="2" fillId="2" borderId="0" xfId="0" applyFont="1" applyFill="1" applyAlignment="1" applyProtection="1">
      <alignment horizontal="left" vertical="center" wrapText="1"/>
      <protection hidden="1"/>
    </xf>
    <xf numFmtId="0" fontId="1" fillId="2" borderId="1" xfId="0" applyFont="1" applyFill="1" applyBorder="1" applyAlignment="1" applyProtection="1">
      <alignment horizontal="center" vertical="center" wrapText="1"/>
      <protection hidden="1"/>
    </xf>
    <xf numFmtId="0" fontId="2" fillId="2" borderId="0" xfId="0" applyFont="1" applyFill="1" applyAlignment="1" applyProtection="1">
      <alignment horizontal="right" vertical="center" wrapText="1"/>
      <protection hidden="1"/>
    </xf>
    <xf numFmtId="49" fontId="1" fillId="2" borderId="1" xfId="0" applyNumberFormat="1" applyFont="1" applyFill="1" applyBorder="1" applyAlignment="1" applyProtection="1">
      <alignment horizontal="center" vertical="center" wrapText="1"/>
      <protection hidden="1"/>
    </xf>
    <xf numFmtId="0" fontId="2" fillId="2" borderId="2" xfId="0" applyFont="1" applyFill="1" applyBorder="1" applyAlignment="1" applyProtection="1">
      <alignment horizontal="center" vertical="center" wrapText="1"/>
      <protection hidden="1"/>
    </xf>
    <xf numFmtId="0" fontId="2" fillId="2" borderId="3" xfId="0" applyFont="1" applyFill="1" applyBorder="1" applyAlignment="1" applyProtection="1">
      <alignment horizontal="center" vertical="center" wrapText="1"/>
      <protection hidden="1"/>
    </xf>
    <xf numFmtId="0" fontId="2" fillId="0" borderId="0" xfId="0" applyFont="1" applyAlignment="1" applyProtection="1">
      <alignment horizontal="left" vertical="center" wrapText="1"/>
      <protection hidden="1"/>
    </xf>
    <xf numFmtId="0" fontId="1" fillId="2" borderId="4" xfId="0" applyFont="1" applyFill="1" applyBorder="1" applyAlignment="1" applyProtection="1">
      <alignment horizontal="center" vertical="center" wrapText="1"/>
      <protection hidden="1"/>
    </xf>
    <xf numFmtId="0" fontId="1" fillId="2" borderId="5" xfId="0" applyFont="1" applyFill="1" applyBorder="1" applyAlignment="1" applyProtection="1">
      <alignment horizontal="center" vertical="center" wrapText="1"/>
      <protection hidden="1"/>
    </xf>
    <xf numFmtId="0" fontId="1" fillId="2" borderId="6" xfId="0" applyFont="1" applyFill="1" applyBorder="1" applyAlignment="1" applyProtection="1">
      <alignment horizontal="center" vertical="center" wrapText="1"/>
      <protection hidden="1"/>
    </xf>
    <xf numFmtId="0" fontId="2" fillId="0" borderId="0" xfId="0" applyFont="1" applyAlignment="1" applyProtection="1">
      <alignment horizontal="left" vertical="center"/>
      <protection hidden="1"/>
    </xf>
    <xf numFmtId="49" fontId="1" fillId="2" borderId="4" xfId="0" applyNumberFormat="1" applyFont="1" applyFill="1" applyBorder="1" applyAlignment="1" applyProtection="1">
      <alignment horizontal="center" vertical="center" wrapText="1"/>
      <protection hidden="1"/>
    </xf>
    <xf numFmtId="0" fontId="2" fillId="0" borderId="2" xfId="0" applyFont="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2" fillId="2" borderId="4" xfId="0" applyFont="1" applyFill="1" applyBorder="1" applyAlignment="1" applyProtection="1">
      <alignment horizontal="center" vertical="center" wrapText="1"/>
      <protection hidden="1"/>
    </xf>
    <xf numFmtId="0" fontId="2" fillId="2" borderId="5" xfId="0" applyFont="1" applyFill="1" applyBorder="1" applyAlignment="1" applyProtection="1">
      <alignment horizontal="center" vertical="center" wrapText="1"/>
      <protection hidden="1"/>
    </xf>
    <xf numFmtId="0" fontId="2" fillId="2" borderId="6" xfId="0" applyFont="1" applyFill="1" applyBorder="1" applyAlignment="1" applyProtection="1">
      <alignment horizontal="center" vertical="center" wrapText="1"/>
      <protection hidden="1"/>
    </xf>
    <xf numFmtId="0" fontId="1" fillId="2" borderId="4" xfId="0" applyFont="1" applyFill="1" applyBorder="1" applyAlignment="1" applyProtection="1">
      <alignment horizontal="center" vertical="center"/>
      <protection hidden="1"/>
    </xf>
    <xf numFmtId="0" fontId="1" fillId="2" borderId="5" xfId="0" applyFont="1" applyFill="1" applyBorder="1" applyAlignment="1" applyProtection="1">
      <alignment horizontal="center" vertical="center"/>
      <protection hidden="1"/>
    </xf>
    <xf numFmtId="0" fontId="1" fillId="2" borderId="6" xfId="0" applyFont="1" applyFill="1" applyBorder="1" applyAlignment="1" applyProtection="1">
      <alignment horizontal="center" vertical="center"/>
      <protection hidden="1"/>
    </xf>
    <xf numFmtId="0" fontId="3" fillId="3" borderId="7" xfId="0" applyFont="1" applyFill="1" applyBorder="1" applyAlignment="1" applyProtection="1">
      <alignment horizontal="center" vertical="center" wrapText="1"/>
      <protection hidden="1"/>
    </xf>
    <xf numFmtId="0" fontId="2" fillId="4" borderId="7" xfId="0" applyFont="1" applyFill="1" applyBorder="1" applyAlignment="1" applyProtection="1">
      <alignment horizontal="center" vertical="center" wrapText="1"/>
      <protection hidden="1"/>
    </xf>
    <xf numFmtId="10" fontId="1" fillId="2" borderId="4" xfId="0" applyNumberFormat="1" applyFont="1" applyFill="1" applyBorder="1" applyAlignment="1" applyProtection="1">
      <alignment horizontal="center" vertical="center" wrapText="1"/>
      <protection hidden="1"/>
    </xf>
    <xf numFmtId="10" fontId="1" fillId="2" borderId="5" xfId="0" applyNumberFormat="1" applyFont="1" applyFill="1" applyBorder="1" applyAlignment="1" applyProtection="1">
      <alignment horizontal="center" vertical="center" wrapText="1"/>
      <protection hidden="1"/>
    </xf>
    <xf numFmtId="10" fontId="1" fillId="2" borderId="6" xfId="0" applyNumberFormat="1" applyFont="1" applyFill="1" applyBorder="1" applyAlignment="1" applyProtection="1">
      <alignment horizontal="center" vertical="center" wrapText="1"/>
      <protection hidden="1"/>
    </xf>
    <xf numFmtId="0" fontId="2" fillId="0" borderId="7" xfId="0" applyFont="1" applyBorder="1" applyAlignment="1" applyProtection="1">
      <alignment horizontal="center" vertical="center" wrapText="1"/>
      <protection hidden="1"/>
    </xf>
    <xf numFmtId="0" fontId="2" fillId="6" borderId="7" xfId="0" applyFont="1" applyFill="1" applyBorder="1" applyAlignment="1" applyProtection="1">
      <alignment horizontal="center" vertical="center" wrapText="1"/>
      <protection hidden="1"/>
    </xf>
    <xf numFmtId="0" fontId="1" fillId="9" borderId="13" xfId="0" applyFont="1" applyFill="1" applyBorder="1" applyAlignment="1" applyProtection="1">
      <alignment horizontal="left" vertical="center"/>
      <protection hidden="1"/>
    </xf>
    <xf numFmtId="0" fontId="1" fillId="9" borderId="14" xfId="0" applyFont="1" applyFill="1" applyBorder="1" applyAlignment="1" applyProtection="1">
      <alignment horizontal="left" vertical="center"/>
      <protection hidden="1"/>
    </xf>
    <xf numFmtId="0" fontId="1" fillId="9" borderId="13" xfId="0" applyFont="1" applyFill="1" applyBorder="1" applyAlignment="1" applyProtection="1">
      <alignment horizontal="left" vertical="center" wrapText="1"/>
      <protection hidden="1"/>
    </xf>
    <xf numFmtId="0" fontId="1" fillId="9" borderId="14" xfId="0" applyFont="1" applyFill="1" applyBorder="1" applyAlignment="1" applyProtection="1">
      <alignment horizontal="left" vertical="center" wrapText="1"/>
      <protection hidden="1"/>
    </xf>
    <xf numFmtId="0" fontId="1" fillId="10" borderId="13" xfId="0" applyFont="1" applyFill="1" applyBorder="1" applyAlignment="1" applyProtection="1">
      <alignment horizontal="left" vertical="center" wrapText="1"/>
      <protection hidden="1"/>
    </xf>
    <xf numFmtId="0" fontId="1" fillId="10" borderId="14" xfId="0" applyFont="1" applyFill="1" applyBorder="1" applyAlignment="1" applyProtection="1">
      <alignment horizontal="left" vertical="center" wrapText="1"/>
      <protection hidden="1"/>
    </xf>
    <xf numFmtId="0" fontId="1" fillId="10" borderId="13" xfId="0" applyFont="1" applyFill="1" applyBorder="1" applyAlignment="1" applyProtection="1">
      <alignment horizontal="left" vertical="center"/>
      <protection hidden="1"/>
    </xf>
    <xf numFmtId="0" fontId="1" fillId="10" borderId="14" xfId="0" applyFont="1" applyFill="1" applyBorder="1" applyAlignment="1" applyProtection="1">
      <alignment horizontal="left" vertical="center"/>
      <protection hidden="1"/>
    </xf>
    <xf numFmtId="0" fontId="7" fillId="12" borderId="13" xfId="0" applyFont="1" applyFill="1" applyBorder="1" applyAlignment="1" applyProtection="1">
      <alignment horizontal="left" vertical="center"/>
      <protection hidden="1"/>
    </xf>
    <xf numFmtId="0" fontId="7" fillId="12" borderId="17" xfId="0" applyFont="1" applyFill="1" applyBorder="1" applyAlignment="1" applyProtection="1">
      <alignment horizontal="left" vertical="center"/>
      <protection hidden="1"/>
    </xf>
    <xf numFmtId="0" fontId="7" fillId="12" borderId="14" xfId="0" applyFont="1" applyFill="1" applyBorder="1" applyAlignment="1" applyProtection="1">
      <alignment horizontal="left" vertical="center"/>
      <protection hidden="1"/>
    </xf>
    <xf numFmtId="0" fontId="1" fillId="15" borderId="13" xfId="0" applyFont="1" applyFill="1" applyBorder="1" applyAlignment="1" applyProtection="1">
      <alignment horizontal="left" vertical="center" wrapText="1"/>
      <protection hidden="1"/>
    </xf>
    <xf numFmtId="0" fontId="1" fillId="15" borderId="14" xfId="0" applyFont="1" applyFill="1" applyBorder="1" applyAlignment="1" applyProtection="1">
      <alignment horizontal="left" vertical="center" wrapText="1"/>
      <protection hidden="1"/>
    </xf>
    <xf numFmtId="0" fontId="1" fillId="16" borderId="13" xfId="0" applyFont="1" applyFill="1" applyBorder="1" applyAlignment="1" applyProtection="1">
      <alignment horizontal="left" vertical="center" wrapText="1"/>
      <protection hidden="1"/>
    </xf>
    <xf numFmtId="0" fontId="1" fillId="16" borderId="14" xfId="0" applyFont="1" applyFill="1" applyBorder="1" applyAlignment="1" applyProtection="1">
      <alignment horizontal="left" vertical="center" wrapText="1"/>
      <protection hidden="1"/>
    </xf>
    <xf numFmtId="0" fontId="1" fillId="0" borderId="0" xfId="0" applyFont="1" applyAlignment="1" applyProtection="1">
      <alignment horizontal="left" vertical="top" wrapText="1"/>
      <protection hidden="1"/>
    </xf>
    <xf numFmtId="0" fontId="2" fillId="0" borderId="0" xfId="0" applyFont="1" applyAlignment="1" applyProtection="1">
      <alignment horizontal="left" vertical="center" wrapText="1"/>
      <protection locked="0"/>
    </xf>
    <xf numFmtId="0" fontId="1" fillId="0" borderId="12" xfId="0" applyFont="1" applyBorder="1" applyAlignment="1" applyProtection="1">
      <alignment horizontal="center" vertical="center" textRotation="90" wrapText="1"/>
      <protection hidden="1"/>
    </xf>
    <xf numFmtId="0" fontId="1" fillId="0" borderId="15" xfId="0" applyFont="1" applyBorder="1" applyAlignment="1" applyProtection="1">
      <alignment horizontal="center" vertical="center" textRotation="90" wrapText="1"/>
      <protection hidden="1"/>
    </xf>
    <xf numFmtId="0" fontId="1" fillId="0" borderId="16" xfId="0" applyFont="1" applyBorder="1" applyAlignment="1" applyProtection="1">
      <alignment horizontal="center" vertical="center" textRotation="90" wrapText="1"/>
      <protection hidden="1"/>
    </xf>
    <xf numFmtId="0" fontId="6" fillId="8" borderId="12" xfId="0" applyFont="1" applyFill="1" applyBorder="1" applyAlignment="1" applyProtection="1">
      <alignment horizontal="center" vertical="center" textRotation="90" wrapText="1"/>
      <protection hidden="1"/>
    </xf>
    <xf numFmtId="0" fontId="6" fillId="8" borderId="15" xfId="0" applyFont="1" applyFill="1" applyBorder="1" applyAlignment="1" applyProtection="1">
      <alignment horizontal="center" vertical="center" textRotation="90" wrapText="1"/>
      <protection hidden="1"/>
    </xf>
    <xf numFmtId="0" fontId="6" fillId="11" borderId="12" xfId="0" applyFont="1" applyFill="1" applyBorder="1" applyAlignment="1" applyProtection="1">
      <alignment horizontal="center" vertical="center" textRotation="90" wrapText="1"/>
      <protection hidden="1"/>
    </xf>
    <xf numFmtId="0" fontId="6" fillId="11" borderId="15" xfId="0" applyFont="1" applyFill="1" applyBorder="1" applyAlignment="1" applyProtection="1">
      <alignment horizontal="center" vertical="center" textRotation="90" wrapText="1"/>
      <protection hidden="1"/>
    </xf>
    <xf numFmtId="0" fontId="1" fillId="2" borderId="12" xfId="0" applyFont="1" applyFill="1" applyBorder="1" applyAlignment="1" applyProtection="1">
      <alignment horizontal="center" vertical="center" wrapText="1"/>
      <protection hidden="1"/>
    </xf>
    <xf numFmtId="0" fontId="1" fillId="2" borderId="15" xfId="0" applyFont="1" applyFill="1" applyBorder="1" applyAlignment="1" applyProtection="1">
      <alignment horizontal="center" vertical="center" wrapText="1"/>
      <protection hidden="1"/>
    </xf>
    <xf numFmtId="0" fontId="1" fillId="0" borderId="12" xfId="0" applyFont="1" applyBorder="1" applyAlignment="1" applyProtection="1">
      <alignment horizontal="left" vertical="center" wrapText="1"/>
      <protection hidden="1"/>
    </xf>
    <xf numFmtId="0" fontId="1" fillId="0" borderId="15" xfId="0" applyFont="1" applyBorder="1" applyAlignment="1" applyProtection="1">
      <alignment horizontal="left" vertical="center" wrapText="1"/>
      <protection hidden="1"/>
    </xf>
    <xf numFmtId="0" fontId="1" fillId="0" borderId="12" xfId="0" applyFont="1" applyBorder="1" applyAlignment="1" applyProtection="1">
      <alignment horizontal="center" vertical="center" wrapText="1"/>
      <protection hidden="1"/>
    </xf>
    <xf numFmtId="0" fontId="1" fillId="0" borderId="15" xfId="0" applyFont="1" applyBorder="1" applyAlignment="1" applyProtection="1">
      <alignment horizontal="center" vertical="center" wrapText="1"/>
      <protection hidden="1"/>
    </xf>
    <xf numFmtId="0" fontId="3" fillId="3" borderId="8" xfId="0" applyFont="1" applyFill="1" applyBorder="1" applyAlignment="1" applyProtection="1">
      <alignment horizontal="center" vertical="center" wrapText="1"/>
      <protection hidden="1"/>
    </xf>
    <xf numFmtId="0" fontId="3" fillId="3" borderId="9" xfId="0" applyFont="1" applyFill="1" applyBorder="1" applyAlignment="1" applyProtection="1">
      <alignment horizontal="center" vertical="center" wrapText="1"/>
      <protection hidden="1"/>
    </xf>
    <xf numFmtId="0" fontId="3" fillId="3" borderId="10" xfId="0" applyFont="1" applyFill="1" applyBorder="1" applyAlignment="1" applyProtection="1">
      <alignment horizontal="center" vertical="center" wrapText="1"/>
      <protection hidden="1"/>
    </xf>
    <xf numFmtId="0" fontId="3" fillId="3" borderId="11" xfId="0" applyFont="1" applyFill="1" applyBorder="1" applyAlignment="1" applyProtection="1">
      <alignment horizontal="center" vertical="center" wrapText="1"/>
      <protection hidden="1"/>
    </xf>
  </cellXfs>
  <cellStyles count="1">
    <cellStyle name="Normal" xfId="0" builtinId="0"/>
  </cellStyles>
  <dxfs count="9">
    <dxf>
      <font>
        <b/>
        <i val="0"/>
        <color rgb="FF8C0000"/>
      </font>
      <fill>
        <patternFill patternType="solid">
          <bgColor rgb="FFFFBEC8"/>
        </patternFill>
      </fill>
    </dxf>
    <dxf>
      <font>
        <b/>
        <i val="0"/>
        <color rgb="FF8C0000"/>
      </font>
      <fill>
        <patternFill patternType="solid">
          <bgColor rgb="FFFFBEC8"/>
        </patternFill>
      </fill>
    </dxf>
    <dxf>
      <fill>
        <patternFill patternType="solid">
          <bgColor rgb="FFC00000"/>
        </patternFill>
      </fill>
    </dxf>
    <dxf>
      <font>
        <b/>
        <i val="0"/>
        <color rgb="FF8C0000"/>
      </font>
      <fill>
        <patternFill patternType="solid">
          <bgColor rgb="FFFFBEC8"/>
        </patternFill>
      </fill>
    </dxf>
    <dxf>
      <font>
        <b/>
        <i val="0"/>
        <color rgb="FF8C0000"/>
      </font>
      <fill>
        <patternFill patternType="solid">
          <bgColor rgb="FFFFBEC8"/>
        </patternFill>
      </fill>
    </dxf>
    <dxf>
      <font>
        <b/>
        <i val="0"/>
        <color rgb="FF8C0000"/>
      </font>
      <fill>
        <patternFill patternType="solid">
          <bgColor rgb="FFFFBEC8"/>
        </patternFill>
      </fill>
    </dxf>
    <dxf>
      <font>
        <color theme="0"/>
      </font>
    </dxf>
    <dxf>
      <font>
        <color theme="0"/>
      </font>
    </dxf>
    <dxf>
      <font>
        <color theme="0"/>
      </font>
    </dxf>
  </dxfs>
  <tableStyles count="0" defaultTableStyle="TableStyleMedium2" defaultPivotStyle="PivotStyleLight16"/>
  <colors>
    <mruColors>
      <color rgb="FF99CCFF"/>
      <color rgb="FF66CCFF"/>
      <color rgb="FF77C7FD"/>
      <color rgb="FF6FC4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W78"/>
  <sheetViews>
    <sheetView showGridLines="0" tabSelected="1" topLeftCell="A37" zoomScale="93" zoomScaleNormal="93" workbookViewId="0">
      <selection activeCell="C51" sqref="C51:C55"/>
    </sheetView>
  </sheetViews>
  <sheetFormatPr baseColWidth="10" defaultColWidth="11.42578125" defaultRowHeight="12.75"/>
  <cols>
    <col min="1" max="1" width="23" style="1" customWidth="1"/>
    <col min="2" max="2" width="9.28515625" style="1" customWidth="1"/>
    <col min="3" max="3" width="40.42578125" style="1" customWidth="1"/>
    <col min="4" max="4" width="32.42578125" style="1" customWidth="1"/>
    <col min="5" max="5" width="9.7109375" style="1" customWidth="1"/>
    <col min="6" max="6" width="8.7109375" style="1" customWidth="1"/>
    <col min="7" max="17" width="4.28515625" style="1" customWidth="1"/>
    <col min="18" max="19" width="10.7109375" style="1" customWidth="1"/>
    <col min="20" max="20" width="12.7109375" style="2" customWidth="1"/>
    <col min="21" max="22" width="10.7109375" style="2" customWidth="1"/>
    <col min="23" max="23" width="12.7109375" style="2" customWidth="1"/>
    <col min="24" max="16384" width="11.42578125" style="1"/>
  </cols>
  <sheetData>
    <row r="1" spans="1:23" ht="39" customHeight="1">
      <c r="A1" s="46" t="s">
        <v>0</v>
      </c>
      <c r="B1" s="47"/>
      <c r="C1" s="47"/>
      <c r="D1" s="47"/>
      <c r="E1" s="47"/>
      <c r="F1" s="47"/>
      <c r="G1" s="47"/>
      <c r="H1" s="47"/>
      <c r="I1" s="47"/>
      <c r="J1" s="47"/>
      <c r="K1" s="47"/>
      <c r="L1" s="47"/>
      <c r="M1" s="47"/>
      <c r="N1" s="47"/>
      <c r="O1" s="47"/>
      <c r="P1" s="47"/>
      <c r="Q1" s="47"/>
      <c r="R1" s="47"/>
      <c r="S1" s="47"/>
      <c r="T1" s="47"/>
      <c r="U1" s="47"/>
      <c r="V1" s="47"/>
      <c r="W1" s="47"/>
    </row>
    <row r="2" spans="1:23" ht="27" customHeight="1">
      <c r="A2" s="5"/>
      <c r="B2" s="5"/>
      <c r="C2" s="5"/>
      <c r="D2" s="5"/>
      <c r="E2" s="5"/>
      <c r="F2" s="5"/>
      <c r="G2" s="5"/>
      <c r="H2" s="5"/>
      <c r="I2" s="5"/>
      <c r="J2" s="5"/>
      <c r="K2" s="5"/>
      <c r="L2" s="5"/>
      <c r="M2" s="5"/>
      <c r="N2" s="5"/>
      <c r="O2" s="5"/>
      <c r="P2" s="5"/>
      <c r="Q2" s="5"/>
      <c r="R2" s="5"/>
      <c r="S2" s="5"/>
      <c r="T2" s="5"/>
      <c r="U2" s="5"/>
      <c r="V2" s="5"/>
      <c r="W2" s="5"/>
    </row>
    <row r="3" spans="1:23" ht="32.25" customHeight="1">
      <c r="A3" s="48" t="s">
        <v>1</v>
      </c>
      <c r="B3" s="48"/>
      <c r="C3" s="49" t="s">
        <v>2</v>
      </c>
      <c r="D3" s="49"/>
      <c r="E3" s="49"/>
      <c r="F3" s="49"/>
      <c r="G3" s="49"/>
      <c r="H3" s="49"/>
      <c r="I3" s="49"/>
      <c r="J3" s="49"/>
      <c r="K3" s="49"/>
      <c r="L3" s="50" t="s">
        <v>3</v>
      </c>
      <c r="M3" s="50"/>
      <c r="N3" s="50"/>
      <c r="O3" s="50"/>
      <c r="P3" s="50"/>
      <c r="Q3" s="50"/>
      <c r="R3" s="50"/>
      <c r="S3" s="51" t="s">
        <v>4</v>
      </c>
      <c r="T3" s="51"/>
      <c r="U3" s="51"/>
      <c r="V3" s="51"/>
      <c r="W3" s="51"/>
    </row>
    <row r="4" spans="1:23" ht="21" customHeight="1">
      <c r="A4" s="3"/>
      <c r="B4" s="3"/>
      <c r="C4" s="7"/>
      <c r="D4" s="7"/>
      <c r="E4" s="7"/>
      <c r="F4" s="7"/>
      <c r="G4" s="7"/>
      <c r="H4" s="4"/>
      <c r="I4" s="4"/>
      <c r="J4" s="4"/>
      <c r="K4" s="4"/>
      <c r="L4" s="4"/>
      <c r="M4" s="4"/>
      <c r="N4" s="4"/>
      <c r="O4" s="4"/>
      <c r="P4" s="4"/>
      <c r="Q4" s="8"/>
      <c r="R4" s="8"/>
      <c r="S4" s="8"/>
      <c r="T4" s="4"/>
      <c r="U4" s="4"/>
      <c r="V4" s="4"/>
      <c r="W4" s="4"/>
    </row>
    <row r="5" spans="1:23" ht="38.1" customHeight="1">
      <c r="A5" s="48" t="s">
        <v>5</v>
      </c>
      <c r="B5" s="48"/>
      <c r="C5" s="49" t="s">
        <v>6</v>
      </c>
      <c r="D5" s="49"/>
      <c r="E5" s="52" t="s">
        <v>7</v>
      </c>
      <c r="F5" s="53"/>
      <c r="G5" s="49" t="s">
        <v>8</v>
      </c>
      <c r="H5" s="49"/>
      <c r="I5" s="49"/>
      <c r="J5" s="49"/>
      <c r="K5" s="49"/>
      <c r="L5" s="49"/>
      <c r="M5" s="49"/>
      <c r="N5" s="49"/>
      <c r="O5" s="49"/>
      <c r="P5" s="46" t="s">
        <v>9</v>
      </c>
      <c r="Q5" s="46"/>
      <c r="R5" s="46"/>
      <c r="S5" s="46"/>
      <c r="T5" s="49" t="s">
        <v>10</v>
      </c>
      <c r="U5" s="49"/>
      <c r="V5" s="49"/>
      <c r="W5" s="49"/>
    </row>
    <row r="6" spans="1:23" ht="19.5" customHeight="1">
      <c r="A6" s="6"/>
      <c r="B6" s="6"/>
      <c r="C6" s="9"/>
      <c r="D6" s="9"/>
      <c r="E6" s="9"/>
      <c r="F6" s="9"/>
      <c r="G6" s="9"/>
      <c r="H6" s="4"/>
      <c r="I6" s="4"/>
      <c r="J6" s="4"/>
      <c r="K6" s="4"/>
      <c r="L6" s="4"/>
      <c r="M6" s="4"/>
      <c r="N6" s="4"/>
      <c r="O6" s="4"/>
      <c r="P6" s="4"/>
      <c r="Q6" s="8"/>
      <c r="R6" s="8"/>
      <c r="S6" s="8"/>
      <c r="T6" s="4"/>
      <c r="U6" s="4"/>
      <c r="V6" s="4"/>
      <c r="W6" s="4"/>
    </row>
    <row r="7" spans="1:23" ht="51" customHeight="1">
      <c r="A7" s="54" t="s">
        <v>11</v>
      </c>
      <c r="B7" s="54"/>
      <c r="C7" s="55" t="s">
        <v>12</v>
      </c>
      <c r="D7" s="56"/>
      <c r="E7" s="56"/>
      <c r="F7" s="56"/>
      <c r="G7" s="56"/>
      <c r="H7" s="56"/>
      <c r="I7" s="56"/>
      <c r="J7" s="56"/>
      <c r="K7" s="56"/>
      <c r="L7" s="56"/>
      <c r="M7" s="56"/>
      <c r="N7" s="56"/>
      <c r="O7" s="56"/>
      <c r="P7" s="56"/>
      <c r="Q7" s="56"/>
      <c r="R7" s="56"/>
      <c r="S7" s="56"/>
      <c r="T7" s="56"/>
      <c r="U7" s="56"/>
      <c r="V7" s="56"/>
      <c r="W7" s="57"/>
    </row>
    <row r="8" spans="1:23" ht="19.5" customHeight="1">
      <c r="A8" s="10"/>
      <c r="B8" s="10"/>
      <c r="C8" s="7"/>
      <c r="D8" s="7"/>
      <c r="E8" s="7"/>
      <c r="F8" s="7"/>
      <c r="G8" s="7"/>
      <c r="H8" s="4"/>
      <c r="I8" s="4"/>
      <c r="J8" s="4"/>
      <c r="K8" s="4"/>
      <c r="L8" s="4"/>
      <c r="M8" s="4"/>
      <c r="N8" s="4"/>
      <c r="O8" s="4"/>
      <c r="P8" s="4"/>
      <c r="Q8" s="8"/>
      <c r="R8" s="8"/>
      <c r="S8" s="8"/>
      <c r="T8" s="4"/>
      <c r="U8" s="4"/>
      <c r="V8" s="4"/>
      <c r="W8" s="4"/>
    </row>
    <row r="9" spans="1:23" ht="27" customHeight="1">
      <c r="A9" s="58" t="s">
        <v>13</v>
      </c>
      <c r="B9" s="58"/>
      <c r="C9" s="59" t="s">
        <v>14</v>
      </c>
      <c r="D9" s="57"/>
      <c r="E9" s="60" t="s">
        <v>15</v>
      </c>
      <c r="F9" s="61"/>
      <c r="G9" s="55" t="s">
        <v>16</v>
      </c>
      <c r="H9" s="56"/>
      <c r="I9" s="56"/>
      <c r="J9" s="56"/>
      <c r="K9" s="56"/>
      <c r="L9" s="57"/>
      <c r="M9" s="60" t="s">
        <v>17</v>
      </c>
      <c r="N9" s="62"/>
      <c r="O9" s="62"/>
      <c r="P9" s="63">
        <f>W17</f>
        <v>3264</v>
      </c>
      <c r="Q9" s="64"/>
      <c r="R9" s="65"/>
      <c r="S9" s="60" t="s">
        <v>18</v>
      </c>
      <c r="T9" s="61"/>
      <c r="U9" s="55">
        <f>T17</f>
        <v>126</v>
      </c>
      <c r="V9" s="56"/>
      <c r="W9" s="57"/>
    </row>
    <row r="10" spans="1:23" ht="15.75" customHeight="1">
      <c r="A10" s="11"/>
      <c r="B10" s="11"/>
      <c r="C10" s="13"/>
      <c r="D10" s="13"/>
      <c r="E10" s="13"/>
      <c r="F10" s="3"/>
      <c r="G10" s="13"/>
      <c r="H10" s="13"/>
      <c r="I10" s="13"/>
      <c r="J10" s="13"/>
      <c r="K10" s="13"/>
      <c r="L10" s="13"/>
      <c r="M10" s="13"/>
      <c r="N10" s="13"/>
      <c r="O10" s="13"/>
      <c r="P10" s="3"/>
      <c r="Q10" s="3"/>
      <c r="R10" s="3"/>
      <c r="S10" s="3"/>
      <c r="T10" s="5"/>
      <c r="U10" s="5"/>
      <c r="V10" s="5"/>
      <c r="W10" s="5"/>
    </row>
    <row r="11" spans="1:23" ht="36" customHeight="1">
      <c r="A11" s="54" t="s">
        <v>19</v>
      </c>
      <c r="B11" s="54"/>
      <c r="C11" s="66" t="s">
        <v>20</v>
      </c>
      <c r="D11" s="67"/>
      <c r="E11" s="67"/>
      <c r="F11" s="67"/>
      <c r="G11" s="67"/>
      <c r="H11" s="67"/>
      <c r="I11" s="67"/>
      <c r="J11" s="67"/>
      <c r="K11" s="67"/>
      <c r="L11" s="67"/>
      <c r="M11" s="67"/>
      <c r="N11" s="67"/>
      <c r="O11" s="68"/>
      <c r="P11" s="3"/>
      <c r="Q11" s="3"/>
      <c r="R11" s="3"/>
      <c r="S11" s="3"/>
      <c r="T11" s="5"/>
      <c r="U11" s="5"/>
      <c r="V11" s="5"/>
      <c r="W11" s="5"/>
    </row>
    <row r="12" spans="1:23" ht="15.75" customHeight="1">
      <c r="A12" s="11"/>
      <c r="B12" s="11"/>
      <c r="C12" s="13"/>
      <c r="D12" s="13"/>
      <c r="E12" s="13"/>
      <c r="F12" s="3"/>
      <c r="G12" s="13"/>
      <c r="H12" s="13"/>
      <c r="I12" s="13"/>
      <c r="J12" s="13"/>
      <c r="K12" s="13"/>
      <c r="L12" s="13"/>
      <c r="M12" s="13"/>
      <c r="N12" s="13"/>
      <c r="O12" s="13"/>
      <c r="P12" s="3"/>
      <c r="Q12" s="3"/>
      <c r="R12" s="3"/>
      <c r="S12" s="3"/>
      <c r="T12" s="5"/>
      <c r="U12" s="5"/>
      <c r="V12" s="5"/>
      <c r="W12" s="5"/>
    </row>
    <row r="13" spans="1:23" ht="37.5" customHeight="1">
      <c r="A13" s="54" t="s">
        <v>21</v>
      </c>
      <c r="B13" s="54"/>
      <c r="C13" s="55">
        <f>SUM(E24:E38,E40:E55,E57:E72)</f>
        <v>0</v>
      </c>
      <c r="D13" s="56"/>
      <c r="E13" s="57"/>
      <c r="F13" s="14"/>
      <c r="G13" s="69" t="s">
        <v>22</v>
      </c>
      <c r="H13" s="69"/>
      <c r="I13" s="69"/>
      <c r="J13" s="69"/>
      <c r="K13" s="69"/>
      <c r="L13" s="69"/>
      <c r="M13" s="69"/>
      <c r="N13" s="69"/>
      <c r="O13" s="69"/>
      <c r="P13" s="69"/>
      <c r="Q13" s="69"/>
      <c r="R13" s="15" t="s">
        <v>23</v>
      </c>
      <c r="S13" s="15" t="s">
        <v>24</v>
      </c>
      <c r="T13" s="15" t="s">
        <v>25</v>
      </c>
      <c r="U13" s="16" t="s">
        <v>26</v>
      </c>
      <c r="V13" s="15" t="s">
        <v>27</v>
      </c>
      <c r="W13" s="15" t="s">
        <v>28</v>
      </c>
    </row>
    <row r="14" spans="1:23" ht="37.5" customHeight="1">
      <c r="A14" s="17"/>
      <c r="B14" s="17"/>
      <c r="C14" s="18"/>
      <c r="D14" s="18"/>
      <c r="E14" s="18"/>
      <c r="F14" s="14"/>
      <c r="G14" s="70" t="s">
        <v>29</v>
      </c>
      <c r="H14" s="70"/>
      <c r="I14" s="70"/>
      <c r="J14" s="70"/>
      <c r="K14" s="70"/>
      <c r="L14" s="70"/>
      <c r="M14" s="70"/>
      <c r="N14" s="70"/>
      <c r="O14" s="70"/>
      <c r="P14" s="70"/>
      <c r="Q14" s="70"/>
      <c r="R14" s="20">
        <f>SUM(R24:R35,R40:R50,R57:R69)</f>
        <v>40</v>
      </c>
      <c r="S14" s="20">
        <f>SUM(S24:S35,S40:S50,S57:S69)</f>
        <v>55</v>
      </c>
      <c r="T14" s="19">
        <f>SUM(R14:S14)</f>
        <v>95</v>
      </c>
      <c r="U14" s="20">
        <f>R14*$S$19</f>
        <v>640</v>
      </c>
      <c r="V14" s="20">
        <f>S14*$U$19</f>
        <v>1760</v>
      </c>
      <c r="W14" s="19">
        <f>SUM(U14:V14)</f>
        <v>2400</v>
      </c>
    </row>
    <row r="15" spans="1:23" ht="37.5" customHeight="1">
      <c r="A15" s="54" t="s">
        <v>30</v>
      </c>
      <c r="B15" s="54"/>
      <c r="C15" s="71">
        <f>C13/T17</f>
        <v>0</v>
      </c>
      <c r="D15" s="72"/>
      <c r="E15" s="73"/>
      <c r="F15" s="14"/>
      <c r="G15" s="70" t="s">
        <v>31</v>
      </c>
      <c r="H15" s="70"/>
      <c r="I15" s="70"/>
      <c r="J15" s="70"/>
      <c r="K15" s="70"/>
      <c r="L15" s="70"/>
      <c r="M15" s="70"/>
      <c r="N15" s="70"/>
      <c r="O15" s="70"/>
      <c r="P15" s="70"/>
      <c r="Q15" s="70"/>
      <c r="R15" s="20">
        <f>SUM(R36:R38,R51:R55,R70:R72)</f>
        <v>8</v>
      </c>
      <c r="S15" s="20">
        <f>SUM(S36:S38,S51:S55,S70:S72)</f>
        <v>11</v>
      </c>
      <c r="T15" s="19">
        <f>SUM(R15:S15)</f>
        <v>19</v>
      </c>
      <c r="U15" s="20">
        <f>R15*$S$19</f>
        <v>128</v>
      </c>
      <c r="V15" s="20">
        <f>S15*$U$19</f>
        <v>352</v>
      </c>
      <c r="W15" s="19">
        <f>SUM(U15:V15)</f>
        <v>480</v>
      </c>
    </row>
    <row r="16" spans="1:23" ht="37.5" customHeight="1">
      <c r="A16" s="21"/>
      <c r="B16" s="10"/>
      <c r="C16" s="22"/>
      <c r="D16" s="5"/>
      <c r="E16" s="5"/>
      <c r="F16" s="14"/>
      <c r="G16" s="70" t="s">
        <v>32</v>
      </c>
      <c r="H16" s="70"/>
      <c r="I16" s="70"/>
      <c r="J16" s="70"/>
      <c r="K16" s="70"/>
      <c r="L16" s="70"/>
      <c r="M16" s="70"/>
      <c r="N16" s="70"/>
      <c r="O16" s="70"/>
      <c r="P16" s="70"/>
      <c r="Q16" s="70"/>
      <c r="R16" s="23"/>
      <c r="S16" s="20">
        <f>SUM(S39,S56,S73)</f>
        <v>12</v>
      </c>
      <c r="T16" s="19">
        <f>SUM(R16:S16)</f>
        <v>12</v>
      </c>
      <c r="U16" s="23"/>
      <c r="V16" s="20">
        <f>S16*$U$19</f>
        <v>384</v>
      </c>
      <c r="W16" s="19">
        <f>SUM(U16:V16)</f>
        <v>384</v>
      </c>
    </row>
    <row r="17" spans="1:23" ht="37.5" customHeight="1">
      <c r="A17" s="54" t="s">
        <v>33</v>
      </c>
      <c r="B17" s="54"/>
      <c r="C17" s="71">
        <f>$S$17/$T$17</f>
        <v>0.61904761904761896</v>
      </c>
      <c r="D17" s="72"/>
      <c r="E17" s="73"/>
      <c r="F17" s="24"/>
      <c r="G17" s="74" t="s">
        <v>34</v>
      </c>
      <c r="H17" s="74"/>
      <c r="I17" s="74"/>
      <c r="J17" s="74"/>
      <c r="K17" s="74"/>
      <c r="L17" s="74"/>
      <c r="M17" s="74"/>
      <c r="N17" s="74"/>
      <c r="O17" s="74"/>
      <c r="P17" s="74"/>
      <c r="Q17" s="74"/>
      <c r="R17" s="25">
        <f>SUM(R14:R16)</f>
        <v>48</v>
      </c>
      <c r="S17" s="25">
        <f>SUM(S14:S16)</f>
        <v>78</v>
      </c>
      <c r="T17" s="19">
        <f>SUM(T14:T16)</f>
        <v>126</v>
      </c>
      <c r="U17" s="20">
        <f>SUM(U14:U16)</f>
        <v>768</v>
      </c>
      <c r="V17" s="20">
        <f>SUM(V14:V16)</f>
        <v>2496</v>
      </c>
      <c r="W17" s="19">
        <f>SUM(U17:V17)</f>
        <v>3264</v>
      </c>
    </row>
    <row r="18" spans="1:23" ht="7.5" customHeight="1">
      <c r="A18" s="6"/>
      <c r="B18" s="6"/>
      <c r="C18" s="3"/>
      <c r="D18" s="3"/>
      <c r="E18" s="3"/>
      <c r="F18" s="24"/>
      <c r="G18" s="3"/>
      <c r="H18" s="3"/>
      <c r="I18" s="3"/>
      <c r="J18" s="3"/>
      <c r="K18" s="3"/>
      <c r="L18" s="3"/>
      <c r="M18" s="3"/>
      <c r="N18" s="3"/>
      <c r="O18" s="3"/>
      <c r="P18" s="3"/>
      <c r="Q18" s="3"/>
      <c r="R18" s="24"/>
      <c r="S18" s="24"/>
      <c r="T18" s="26"/>
      <c r="U18" s="13"/>
      <c r="V18" s="13"/>
      <c r="W18" s="26"/>
    </row>
    <row r="19" spans="1:23" ht="21" customHeight="1">
      <c r="A19" s="48"/>
      <c r="B19" s="48"/>
      <c r="C19" s="27"/>
      <c r="D19" s="28"/>
      <c r="E19" s="10"/>
      <c r="F19" s="10"/>
      <c r="G19" s="75" t="s">
        <v>35</v>
      </c>
      <c r="H19" s="75"/>
      <c r="I19" s="75"/>
      <c r="J19" s="75"/>
      <c r="K19" s="75"/>
      <c r="L19" s="75"/>
      <c r="M19" s="75"/>
      <c r="N19" s="75"/>
      <c r="O19" s="75"/>
      <c r="P19" s="75"/>
      <c r="Q19" s="75"/>
      <c r="R19" s="29" t="s">
        <v>26</v>
      </c>
      <c r="S19" s="30">
        <v>16</v>
      </c>
      <c r="T19" s="29" t="s">
        <v>27</v>
      </c>
      <c r="U19" s="30">
        <v>32</v>
      </c>
      <c r="V19" s="31"/>
      <c r="W19" s="26"/>
    </row>
    <row r="20" spans="1:23" ht="6.75" customHeight="1">
      <c r="A20" s="6"/>
      <c r="B20" s="6"/>
      <c r="C20" s="3"/>
      <c r="D20" s="3"/>
      <c r="E20" s="12"/>
      <c r="F20" s="32"/>
      <c r="G20" s="32"/>
      <c r="H20" s="32"/>
      <c r="I20" s="32"/>
      <c r="J20" s="32"/>
      <c r="K20" s="32"/>
      <c r="L20" s="32"/>
      <c r="M20" s="32"/>
      <c r="N20" s="32"/>
      <c r="O20" s="32"/>
      <c r="P20" s="32"/>
      <c r="Q20" s="32"/>
      <c r="R20" s="10"/>
      <c r="S20" s="24"/>
      <c r="T20" s="13"/>
      <c r="U20" s="13"/>
      <c r="V20" s="13"/>
      <c r="W20" s="13"/>
    </row>
    <row r="21" spans="1:23" ht="18.75" customHeight="1">
      <c r="A21" s="69" t="s">
        <v>36</v>
      </c>
      <c r="B21" s="69" t="s">
        <v>37</v>
      </c>
      <c r="C21" s="69"/>
      <c r="D21" s="106" t="s">
        <v>38</v>
      </c>
      <c r="E21" s="107"/>
      <c r="F21" s="69" t="s">
        <v>39</v>
      </c>
      <c r="G21" s="69"/>
      <c r="H21" s="69"/>
      <c r="I21" s="69"/>
      <c r="J21" s="69"/>
      <c r="K21" s="69"/>
      <c r="L21" s="69"/>
      <c r="M21" s="69"/>
      <c r="N21" s="69"/>
      <c r="O21" s="69"/>
      <c r="P21" s="69"/>
      <c r="Q21" s="69"/>
      <c r="R21" s="69" t="s">
        <v>40</v>
      </c>
      <c r="S21" s="69"/>
      <c r="T21" s="69"/>
      <c r="U21" s="69" t="s">
        <v>41</v>
      </c>
      <c r="V21" s="69"/>
      <c r="W21" s="69"/>
    </row>
    <row r="22" spans="1:23" ht="21.75" customHeight="1">
      <c r="A22" s="69"/>
      <c r="B22" s="69"/>
      <c r="C22" s="69"/>
      <c r="D22" s="108"/>
      <c r="E22" s="109"/>
      <c r="F22" s="33" t="s">
        <v>42</v>
      </c>
      <c r="G22" s="33" t="s">
        <v>43</v>
      </c>
      <c r="H22" s="33" t="s">
        <v>44</v>
      </c>
      <c r="I22" s="33" t="s">
        <v>45</v>
      </c>
      <c r="J22" s="33" t="s">
        <v>46</v>
      </c>
      <c r="K22" s="33" t="s">
        <v>47</v>
      </c>
      <c r="L22" s="33" t="s">
        <v>48</v>
      </c>
      <c r="M22" s="33" t="s">
        <v>49</v>
      </c>
      <c r="N22" s="33" t="s">
        <v>50</v>
      </c>
      <c r="O22" s="33" t="s">
        <v>51</v>
      </c>
      <c r="P22" s="33" t="s">
        <v>52</v>
      </c>
      <c r="Q22" s="33" t="s">
        <v>53</v>
      </c>
      <c r="R22" s="15" t="s">
        <v>54</v>
      </c>
      <c r="S22" s="15" t="s">
        <v>55</v>
      </c>
      <c r="T22" s="15" t="s">
        <v>56</v>
      </c>
      <c r="U22" s="15" t="s">
        <v>57</v>
      </c>
      <c r="V22" s="15" t="s">
        <v>58</v>
      </c>
      <c r="W22" s="15" t="s">
        <v>56</v>
      </c>
    </row>
    <row r="23" spans="1:23" ht="0.75" customHeight="1">
      <c r="A23" s="34"/>
      <c r="B23" s="34"/>
      <c r="C23" s="34"/>
      <c r="D23" s="34"/>
      <c r="E23" s="34"/>
      <c r="F23" s="35" t="s">
        <v>59</v>
      </c>
      <c r="G23" s="35" t="s">
        <v>59</v>
      </c>
      <c r="H23" s="35" t="s">
        <v>60</v>
      </c>
      <c r="I23" s="35" t="s">
        <v>60</v>
      </c>
      <c r="J23" s="35" t="s">
        <v>61</v>
      </c>
      <c r="K23" s="35" t="s">
        <v>61</v>
      </c>
      <c r="L23" s="35" t="s">
        <v>62</v>
      </c>
      <c r="M23" s="35" t="s">
        <v>62</v>
      </c>
      <c r="N23" s="35" t="s">
        <v>63</v>
      </c>
      <c r="O23" s="35" t="s">
        <v>63</v>
      </c>
      <c r="P23" s="35" t="s">
        <v>64</v>
      </c>
      <c r="Q23" s="35" t="s">
        <v>64</v>
      </c>
      <c r="R23" s="34"/>
      <c r="S23" s="34"/>
      <c r="T23" s="34"/>
      <c r="U23" s="34"/>
      <c r="V23" s="34"/>
      <c r="W23" s="34">
        <v>0</v>
      </c>
    </row>
    <row r="24" spans="1:23" ht="18" customHeight="1">
      <c r="A24" s="93" t="s">
        <v>65</v>
      </c>
      <c r="B24" s="96" t="s">
        <v>66</v>
      </c>
      <c r="C24" s="100" t="s">
        <v>67</v>
      </c>
      <c r="D24" s="76" t="s">
        <v>68</v>
      </c>
      <c r="E24" s="77"/>
      <c r="F24" s="25">
        <v>2</v>
      </c>
      <c r="G24" s="25">
        <v>48</v>
      </c>
      <c r="H24" s="25" t="s">
        <v>69</v>
      </c>
      <c r="I24" s="25" t="s">
        <v>69</v>
      </c>
      <c r="J24" s="25" t="s">
        <v>69</v>
      </c>
      <c r="K24" s="25" t="s">
        <v>69</v>
      </c>
      <c r="L24" s="25" t="s">
        <v>69</v>
      </c>
      <c r="M24" s="25" t="s">
        <v>69</v>
      </c>
      <c r="N24" s="25" t="s">
        <v>69</v>
      </c>
      <c r="O24" s="25" t="s">
        <v>69</v>
      </c>
      <c r="P24" s="25" t="s">
        <v>69</v>
      </c>
      <c r="Q24" s="25" t="s">
        <v>69</v>
      </c>
      <c r="R24" s="25">
        <v>1</v>
      </c>
      <c r="S24" s="25">
        <v>1</v>
      </c>
      <c r="T24" s="30">
        <f>SUM(R24:S24)</f>
        <v>2</v>
      </c>
      <c r="U24" s="25">
        <f>+R24*$S$19</f>
        <v>16</v>
      </c>
      <c r="V24" s="25">
        <f>+S24*$U$19</f>
        <v>32</v>
      </c>
      <c r="W24" s="30">
        <f>SUM(U24:V24)</f>
        <v>48</v>
      </c>
    </row>
    <row r="25" spans="1:23" ht="18" customHeight="1">
      <c r="A25" s="94"/>
      <c r="B25" s="97"/>
      <c r="C25" s="101"/>
      <c r="D25" s="76" t="s">
        <v>70</v>
      </c>
      <c r="E25" s="77"/>
      <c r="F25" s="25">
        <v>3</v>
      </c>
      <c r="G25" s="25">
        <v>80</v>
      </c>
      <c r="H25" s="25" t="s">
        <v>69</v>
      </c>
      <c r="I25" s="25" t="s">
        <v>69</v>
      </c>
      <c r="J25" s="25" t="s">
        <v>69</v>
      </c>
      <c r="K25" s="25" t="s">
        <v>69</v>
      </c>
      <c r="L25" s="25" t="s">
        <v>69</v>
      </c>
      <c r="M25" s="25" t="s">
        <v>69</v>
      </c>
      <c r="N25" s="25" t="s">
        <v>69</v>
      </c>
      <c r="O25" s="25" t="s">
        <v>69</v>
      </c>
      <c r="P25" s="25" t="s">
        <v>69</v>
      </c>
      <c r="Q25" s="25" t="s">
        <v>69</v>
      </c>
      <c r="R25" s="25">
        <v>1</v>
      </c>
      <c r="S25" s="25">
        <v>2</v>
      </c>
      <c r="T25" s="30">
        <f t="shared" ref="T25:T73" si="0">SUM(R25:S25)</f>
        <v>3</v>
      </c>
      <c r="U25" s="25">
        <f t="shared" ref="U25:U73" si="1">+R25*$S$19</f>
        <v>16</v>
      </c>
      <c r="V25" s="25">
        <f t="shared" ref="V25:V73" si="2">+S25*$U$19</f>
        <v>64</v>
      </c>
      <c r="W25" s="30">
        <f t="shared" ref="W25:W73" si="3">SUM(U25:V25)</f>
        <v>80</v>
      </c>
    </row>
    <row r="26" spans="1:23" ht="18" customHeight="1">
      <c r="A26" s="94"/>
      <c r="B26" s="97"/>
      <c r="C26" s="101"/>
      <c r="D26" s="76" t="s">
        <v>71</v>
      </c>
      <c r="E26" s="77"/>
      <c r="F26" s="25">
        <v>3</v>
      </c>
      <c r="G26" s="25">
        <v>80</v>
      </c>
      <c r="H26" s="25" t="s">
        <v>69</v>
      </c>
      <c r="I26" s="25" t="s">
        <v>69</v>
      </c>
      <c r="J26" s="25" t="s">
        <v>69</v>
      </c>
      <c r="K26" s="25" t="s">
        <v>69</v>
      </c>
      <c r="L26" s="25" t="s">
        <v>69</v>
      </c>
      <c r="M26" s="25" t="s">
        <v>69</v>
      </c>
      <c r="N26" s="25" t="s">
        <v>69</v>
      </c>
      <c r="O26" s="25" t="s">
        <v>69</v>
      </c>
      <c r="P26" s="25" t="s">
        <v>69</v>
      </c>
      <c r="Q26" s="25" t="s">
        <v>69</v>
      </c>
      <c r="R26" s="25">
        <v>1</v>
      </c>
      <c r="S26" s="25">
        <v>2</v>
      </c>
      <c r="T26" s="30">
        <f t="shared" si="0"/>
        <v>3</v>
      </c>
      <c r="U26" s="25">
        <f t="shared" si="1"/>
        <v>16</v>
      </c>
      <c r="V26" s="25">
        <f t="shared" si="2"/>
        <v>64</v>
      </c>
      <c r="W26" s="30">
        <f t="shared" si="3"/>
        <v>80</v>
      </c>
    </row>
    <row r="27" spans="1:23" ht="29.25" customHeight="1">
      <c r="A27" s="94"/>
      <c r="B27" s="97"/>
      <c r="C27" s="101"/>
      <c r="D27" s="78" t="s">
        <v>72</v>
      </c>
      <c r="E27" s="79"/>
      <c r="F27" s="25">
        <v>4</v>
      </c>
      <c r="G27" s="25">
        <v>96</v>
      </c>
      <c r="H27" s="25" t="s">
        <v>69</v>
      </c>
      <c r="I27" s="25" t="s">
        <v>69</v>
      </c>
      <c r="J27" s="25" t="s">
        <v>69</v>
      </c>
      <c r="K27" s="25" t="s">
        <v>69</v>
      </c>
      <c r="L27" s="25" t="s">
        <v>69</v>
      </c>
      <c r="M27" s="25" t="s">
        <v>69</v>
      </c>
      <c r="N27" s="25" t="s">
        <v>69</v>
      </c>
      <c r="O27" s="25" t="s">
        <v>69</v>
      </c>
      <c r="P27" s="25" t="s">
        <v>69</v>
      </c>
      <c r="Q27" s="25" t="s">
        <v>69</v>
      </c>
      <c r="R27" s="25">
        <v>2</v>
      </c>
      <c r="S27" s="25">
        <v>2</v>
      </c>
      <c r="T27" s="30">
        <f t="shared" si="0"/>
        <v>4</v>
      </c>
      <c r="U27" s="25">
        <f t="shared" si="1"/>
        <v>32</v>
      </c>
      <c r="V27" s="25">
        <f t="shared" si="2"/>
        <v>64</v>
      </c>
      <c r="W27" s="30">
        <f t="shared" si="3"/>
        <v>96</v>
      </c>
    </row>
    <row r="28" spans="1:23" ht="18" customHeight="1">
      <c r="A28" s="94"/>
      <c r="B28" s="97"/>
      <c r="C28" s="101"/>
      <c r="D28" s="78" t="s">
        <v>73</v>
      </c>
      <c r="E28" s="79"/>
      <c r="F28" s="25">
        <v>2</v>
      </c>
      <c r="G28" s="25">
        <v>48</v>
      </c>
      <c r="H28" s="25" t="s">
        <v>69</v>
      </c>
      <c r="I28" s="25" t="s">
        <v>69</v>
      </c>
      <c r="J28" s="25" t="s">
        <v>69</v>
      </c>
      <c r="K28" s="25" t="s">
        <v>69</v>
      </c>
      <c r="L28" s="25" t="s">
        <v>69</v>
      </c>
      <c r="M28" s="25" t="s">
        <v>69</v>
      </c>
      <c r="N28" s="25" t="s">
        <v>69</v>
      </c>
      <c r="O28" s="25" t="s">
        <v>69</v>
      </c>
      <c r="P28" s="25" t="s">
        <v>69</v>
      </c>
      <c r="Q28" s="25" t="s">
        <v>69</v>
      </c>
      <c r="R28" s="25">
        <v>1</v>
      </c>
      <c r="S28" s="25">
        <v>1</v>
      </c>
      <c r="T28" s="30">
        <f t="shared" si="0"/>
        <v>2</v>
      </c>
      <c r="U28" s="25">
        <f t="shared" si="1"/>
        <v>16</v>
      </c>
      <c r="V28" s="25">
        <f t="shared" si="2"/>
        <v>32</v>
      </c>
      <c r="W28" s="30">
        <f t="shared" si="3"/>
        <v>48</v>
      </c>
    </row>
    <row r="29" spans="1:23" ht="25.5" customHeight="1">
      <c r="A29" s="94"/>
      <c r="B29" s="97"/>
      <c r="C29" s="101"/>
      <c r="D29" s="78" t="s">
        <v>74</v>
      </c>
      <c r="E29" s="79"/>
      <c r="F29" s="25">
        <v>3</v>
      </c>
      <c r="G29" s="25">
        <v>80</v>
      </c>
      <c r="H29" s="25" t="s">
        <v>69</v>
      </c>
      <c r="I29" s="25" t="s">
        <v>69</v>
      </c>
      <c r="J29" s="25" t="s">
        <v>69</v>
      </c>
      <c r="K29" s="25" t="s">
        <v>69</v>
      </c>
      <c r="L29" s="25" t="s">
        <v>69</v>
      </c>
      <c r="M29" s="25" t="s">
        <v>69</v>
      </c>
      <c r="N29" s="25" t="s">
        <v>69</v>
      </c>
      <c r="O29" s="25" t="s">
        <v>69</v>
      </c>
      <c r="P29" s="25" t="s">
        <v>69</v>
      </c>
      <c r="Q29" s="25" t="s">
        <v>69</v>
      </c>
      <c r="R29" s="25">
        <v>1</v>
      </c>
      <c r="S29" s="25">
        <v>2</v>
      </c>
      <c r="T29" s="30">
        <f t="shared" si="0"/>
        <v>3</v>
      </c>
      <c r="U29" s="25">
        <f t="shared" si="1"/>
        <v>16</v>
      </c>
      <c r="V29" s="25">
        <f t="shared" si="2"/>
        <v>64</v>
      </c>
      <c r="W29" s="30">
        <f t="shared" si="3"/>
        <v>80</v>
      </c>
    </row>
    <row r="30" spans="1:23" ht="18" customHeight="1">
      <c r="A30" s="94"/>
      <c r="B30" s="97"/>
      <c r="C30" s="101"/>
      <c r="D30" s="80" t="s">
        <v>75</v>
      </c>
      <c r="E30" s="81"/>
      <c r="F30" s="25" t="s">
        <v>69</v>
      </c>
      <c r="G30" s="25" t="s">
        <v>69</v>
      </c>
      <c r="H30" s="25">
        <v>3</v>
      </c>
      <c r="I30" s="25">
        <v>80</v>
      </c>
      <c r="J30" s="25" t="s">
        <v>69</v>
      </c>
      <c r="K30" s="25" t="s">
        <v>69</v>
      </c>
      <c r="L30" s="25" t="s">
        <v>69</v>
      </c>
      <c r="M30" s="25" t="s">
        <v>69</v>
      </c>
      <c r="N30" s="25" t="s">
        <v>69</v>
      </c>
      <c r="O30" s="25" t="s">
        <v>69</v>
      </c>
      <c r="P30" s="25" t="s">
        <v>69</v>
      </c>
      <c r="Q30" s="25" t="s">
        <v>69</v>
      </c>
      <c r="R30" s="25">
        <v>1</v>
      </c>
      <c r="S30" s="25">
        <v>2</v>
      </c>
      <c r="T30" s="30">
        <f t="shared" si="0"/>
        <v>3</v>
      </c>
      <c r="U30" s="25">
        <f t="shared" si="1"/>
        <v>16</v>
      </c>
      <c r="V30" s="25">
        <f t="shared" si="2"/>
        <v>64</v>
      </c>
      <c r="W30" s="30">
        <f t="shared" si="3"/>
        <v>80</v>
      </c>
    </row>
    <row r="31" spans="1:23" ht="18" customHeight="1">
      <c r="A31" s="94"/>
      <c r="B31" s="97"/>
      <c r="C31" s="101"/>
      <c r="D31" s="80" t="s">
        <v>76</v>
      </c>
      <c r="E31" s="81"/>
      <c r="F31" s="25" t="s">
        <v>69</v>
      </c>
      <c r="G31" s="25" t="s">
        <v>69</v>
      </c>
      <c r="H31" s="25">
        <v>3</v>
      </c>
      <c r="I31" s="25">
        <v>80</v>
      </c>
      <c r="J31" s="25" t="s">
        <v>69</v>
      </c>
      <c r="K31" s="25" t="s">
        <v>69</v>
      </c>
      <c r="L31" s="25" t="s">
        <v>69</v>
      </c>
      <c r="M31" s="25" t="s">
        <v>69</v>
      </c>
      <c r="N31" s="25" t="s">
        <v>69</v>
      </c>
      <c r="O31" s="25" t="s">
        <v>69</v>
      </c>
      <c r="P31" s="25" t="s">
        <v>69</v>
      </c>
      <c r="Q31" s="25" t="s">
        <v>69</v>
      </c>
      <c r="R31" s="25">
        <v>1</v>
      </c>
      <c r="S31" s="25">
        <v>2</v>
      </c>
      <c r="T31" s="30">
        <f t="shared" si="0"/>
        <v>3</v>
      </c>
      <c r="U31" s="25">
        <f t="shared" si="1"/>
        <v>16</v>
      </c>
      <c r="V31" s="25">
        <f t="shared" si="2"/>
        <v>64</v>
      </c>
      <c r="W31" s="30">
        <f t="shared" si="3"/>
        <v>80</v>
      </c>
    </row>
    <row r="32" spans="1:23" ht="29.1" customHeight="1">
      <c r="A32" s="94"/>
      <c r="B32" s="97"/>
      <c r="C32" s="101"/>
      <c r="D32" s="80" t="s">
        <v>77</v>
      </c>
      <c r="E32" s="81"/>
      <c r="F32" s="25" t="s">
        <v>69</v>
      </c>
      <c r="G32" s="25" t="s">
        <v>69</v>
      </c>
      <c r="H32" s="25">
        <v>3</v>
      </c>
      <c r="I32" s="25">
        <v>80</v>
      </c>
      <c r="J32" s="25" t="s">
        <v>69</v>
      </c>
      <c r="K32" s="25" t="s">
        <v>69</v>
      </c>
      <c r="L32" s="25" t="s">
        <v>69</v>
      </c>
      <c r="M32" s="25" t="s">
        <v>69</v>
      </c>
      <c r="N32" s="25" t="s">
        <v>69</v>
      </c>
      <c r="O32" s="25" t="s">
        <v>69</v>
      </c>
      <c r="P32" s="25" t="s">
        <v>69</v>
      </c>
      <c r="Q32" s="25" t="s">
        <v>69</v>
      </c>
      <c r="R32" s="25">
        <v>1</v>
      </c>
      <c r="S32" s="25">
        <v>2</v>
      </c>
      <c r="T32" s="30">
        <f t="shared" si="0"/>
        <v>3</v>
      </c>
      <c r="U32" s="25">
        <f t="shared" si="1"/>
        <v>16</v>
      </c>
      <c r="V32" s="25">
        <f t="shared" si="2"/>
        <v>64</v>
      </c>
      <c r="W32" s="30">
        <f t="shared" si="3"/>
        <v>80</v>
      </c>
    </row>
    <row r="33" spans="1:23" ht="18" customHeight="1">
      <c r="A33" s="94"/>
      <c r="B33" s="97"/>
      <c r="C33" s="101"/>
      <c r="D33" s="82" t="s">
        <v>78</v>
      </c>
      <c r="E33" s="83"/>
      <c r="F33" s="25" t="s">
        <v>69</v>
      </c>
      <c r="G33" s="25" t="s">
        <v>69</v>
      </c>
      <c r="H33" s="25">
        <v>2</v>
      </c>
      <c r="I33" s="25">
        <v>48</v>
      </c>
      <c r="J33" s="25" t="s">
        <v>69</v>
      </c>
      <c r="K33" s="25" t="s">
        <v>69</v>
      </c>
      <c r="L33" s="25" t="s">
        <v>69</v>
      </c>
      <c r="M33" s="25" t="s">
        <v>69</v>
      </c>
      <c r="N33" s="25" t="s">
        <v>69</v>
      </c>
      <c r="O33" s="25" t="s">
        <v>69</v>
      </c>
      <c r="P33" s="25" t="s">
        <v>69</v>
      </c>
      <c r="Q33" s="25" t="s">
        <v>69</v>
      </c>
      <c r="R33" s="25">
        <v>1</v>
      </c>
      <c r="S33" s="25">
        <v>1</v>
      </c>
      <c r="T33" s="30">
        <f t="shared" si="0"/>
        <v>2</v>
      </c>
      <c r="U33" s="25">
        <f t="shared" si="1"/>
        <v>16</v>
      </c>
      <c r="V33" s="25">
        <f t="shared" si="2"/>
        <v>32</v>
      </c>
      <c r="W33" s="30">
        <f t="shared" si="3"/>
        <v>48</v>
      </c>
    </row>
    <row r="34" spans="1:23" ht="18" customHeight="1">
      <c r="A34" s="94"/>
      <c r="B34" s="97"/>
      <c r="C34" s="101"/>
      <c r="D34" s="82" t="s">
        <v>79</v>
      </c>
      <c r="E34" s="83"/>
      <c r="F34" s="25" t="s">
        <v>69</v>
      </c>
      <c r="G34" s="25" t="s">
        <v>69</v>
      </c>
      <c r="H34" s="25">
        <v>2</v>
      </c>
      <c r="I34" s="25">
        <v>48</v>
      </c>
      <c r="J34" s="25" t="s">
        <v>69</v>
      </c>
      <c r="K34" s="25" t="s">
        <v>69</v>
      </c>
      <c r="L34" s="25" t="s">
        <v>69</v>
      </c>
      <c r="M34" s="25" t="s">
        <v>69</v>
      </c>
      <c r="N34" s="25" t="s">
        <v>69</v>
      </c>
      <c r="O34" s="25" t="s">
        <v>69</v>
      </c>
      <c r="P34" s="25" t="s">
        <v>69</v>
      </c>
      <c r="Q34" s="25" t="s">
        <v>69</v>
      </c>
      <c r="R34" s="25">
        <v>1</v>
      </c>
      <c r="S34" s="25">
        <v>1</v>
      </c>
      <c r="T34" s="30">
        <f t="shared" si="0"/>
        <v>2</v>
      </c>
      <c r="U34" s="25">
        <f t="shared" si="1"/>
        <v>16</v>
      </c>
      <c r="V34" s="25">
        <f t="shared" si="2"/>
        <v>32</v>
      </c>
      <c r="W34" s="30">
        <f t="shared" si="3"/>
        <v>48</v>
      </c>
    </row>
    <row r="35" spans="1:23" ht="18" customHeight="1">
      <c r="A35" s="94"/>
      <c r="B35" s="97"/>
      <c r="C35" s="101"/>
      <c r="D35" s="82" t="s">
        <v>80</v>
      </c>
      <c r="E35" s="83"/>
      <c r="F35" s="25" t="s">
        <v>69</v>
      </c>
      <c r="G35" s="25" t="s">
        <v>69</v>
      </c>
      <c r="H35" s="25">
        <v>2</v>
      </c>
      <c r="I35" s="25">
        <v>48</v>
      </c>
      <c r="J35" s="25" t="s">
        <v>69</v>
      </c>
      <c r="K35" s="25" t="s">
        <v>69</v>
      </c>
      <c r="L35" s="25" t="s">
        <v>69</v>
      </c>
      <c r="M35" s="25" t="s">
        <v>69</v>
      </c>
      <c r="N35" s="25" t="s">
        <v>69</v>
      </c>
      <c r="O35" s="25" t="s">
        <v>69</v>
      </c>
      <c r="P35" s="25" t="s">
        <v>69</v>
      </c>
      <c r="Q35" s="25" t="s">
        <v>69</v>
      </c>
      <c r="R35" s="25">
        <v>1</v>
      </c>
      <c r="S35" s="25">
        <v>1</v>
      </c>
      <c r="T35" s="30">
        <f t="shared" si="0"/>
        <v>2</v>
      </c>
      <c r="U35" s="25">
        <f t="shared" si="1"/>
        <v>16</v>
      </c>
      <c r="V35" s="25">
        <f t="shared" si="2"/>
        <v>32</v>
      </c>
      <c r="W35" s="30">
        <f t="shared" si="3"/>
        <v>48</v>
      </c>
    </row>
    <row r="36" spans="1:23" ht="79.5" customHeight="1">
      <c r="A36" s="94"/>
      <c r="B36" s="98" t="s">
        <v>31</v>
      </c>
      <c r="C36" s="102" t="s">
        <v>81</v>
      </c>
      <c r="D36" s="76" t="s">
        <v>82</v>
      </c>
      <c r="E36" s="77"/>
      <c r="F36" s="25">
        <v>2</v>
      </c>
      <c r="G36" s="25">
        <v>48</v>
      </c>
      <c r="H36" s="25" t="s">
        <v>69</v>
      </c>
      <c r="I36" s="25" t="s">
        <v>69</v>
      </c>
      <c r="J36" s="25" t="s">
        <v>69</v>
      </c>
      <c r="K36" s="25" t="s">
        <v>69</v>
      </c>
      <c r="L36" s="25" t="s">
        <v>69</v>
      </c>
      <c r="M36" s="25" t="s">
        <v>69</v>
      </c>
      <c r="N36" s="25" t="s">
        <v>69</v>
      </c>
      <c r="O36" s="25" t="s">
        <v>69</v>
      </c>
      <c r="P36" s="25" t="s">
        <v>69</v>
      </c>
      <c r="Q36" s="25" t="s">
        <v>69</v>
      </c>
      <c r="R36" s="25">
        <v>1</v>
      </c>
      <c r="S36" s="25">
        <v>1</v>
      </c>
      <c r="T36" s="30">
        <f t="shared" si="0"/>
        <v>2</v>
      </c>
      <c r="U36" s="25">
        <f t="shared" si="1"/>
        <v>16</v>
      </c>
      <c r="V36" s="25">
        <f t="shared" si="2"/>
        <v>32</v>
      </c>
      <c r="W36" s="30">
        <f t="shared" si="3"/>
        <v>48</v>
      </c>
    </row>
    <row r="37" spans="1:23" ht="105.75" customHeight="1">
      <c r="A37" s="94"/>
      <c r="B37" s="99"/>
      <c r="C37" s="103"/>
      <c r="D37" s="82" t="s">
        <v>83</v>
      </c>
      <c r="E37" s="83"/>
      <c r="F37" s="25"/>
      <c r="G37" s="25"/>
      <c r="H37" s="25">
        <v>2</v>
      </c>
      <c r="I37" s="25">
        <v>48</v>
      </c>
      <c r="J37" s="25" t="s">
        <v>69</v>
      </c>
      <c r="K37" s="25" t="s">
        <v>69</v>
      </c>
      <c r="L37" s="25" t="s">
        <v>69</v>
      </c>
      <c r="M37" s="25" t="s">
        <v>69</v>
      </c>
      <c r="N37" s="25" t="s">
        <v>69</v>
      </c>
      <c r="O37" s="25" t="s">
        <v>69</v>
      </c>
      <c r="P37" s="25" t="s">
        <v>69</v>
      </c>
      <c r="Q37" s="25" t="s">
        <v>69</v>
      </c>
      <c r="R37" s="25">
        <v>1</v>
      </c>
      <c r="S37" s="25">
        <v>1</v>
      </c>
      <c r="T37" s="30">
        <f t="shared" si="0"/>
        <v>2</v>
      </c>
      <c r="U37" s="25">
        <f t="shared" si="1"/>
        <v>16</v>
      </c>
      <c r="V37" s="25">
        <f t="shared" si="2"/>
        <v>32</v>
      </c>
      <c r="W37" s="30">
        <f t="shared" si="3"/>
        <v>48</v>
      </c>
    </row>
    <row r="38" spans="1:23" ht="108" customHeight="1">
      <c r="A38" s="94"/>
      <c r="B38" s="99"/>
      <c r="C38" s="103"/>
      <c r="D38" s="80" t="s">
        <v>84</v>
      </c>
      <c r="E38" s="81"/>
      <c r="F38" s="25" t="s">
        <v>69</v>
      </c>
      <c r="G38" s="25" t="s">
        <v>69</v>
      </c>
      <c r="H38" s="25">
        <v>2</v>
      </c>
      <c r="I38" s="25">
        <v>48</v>
      </c>
      <c r="J38" s="25" t="s">
        <v>69</v>
      </c>
      <c r="K38" s="25" t="s">
        <v>69</v>
      </c>
      <c r="L38" s="25" t="s">
        <v>69</v>
      </c>
      <c r="M38" s="25" t="s">
        <v>69</v>
      </c>
      <c r="N38" s="25" t="s">
        <v>69</v>
      </c>
      <c r="O38" s="25" t="s">
        <v>69</v>
      </c>
      <c r="P38" s="25" t="s">
        <v>69</v>
      </c>
      <c r="Q38" s="25" t="s">
        <v>69</v>
      </c>
      <c r="R38" s="25">
        <v>1</v>
      </c>
      <c r="S38" s="25">
        <v>1</v>
      </c>
      <c r="T38" s="30">
        <f t="shared" si="0"/>
        <v>2</v>
      </c>
      <c r="U38" s="25">
        <f t="shared" si="1"/>
        <v>16</v>
      </c>
      <c r="V38" s="25">
        <f t="shared" si="2"/>
        <v>32</v>
      </c>
      <c r="W38" s="30">
        <f t="shared" si="3"/>
        <v>48</v>
      </c>
    </row>
    <row r="39" spans="1:23">
      <c r="A39" s="95"/>
      <c r="B39" s="84" t="s">
        <v>85</v>
      </c>
      <c r="C39" s="85"/>
      <c r="D39" s="85"/>
      <c r="E39" s="86"/>
      <c r="F39" s="36"/>
      <c r="G39" s="36"/>
      <c r="H39" s="36">
        <v>4</v>
      </c>
      <c r="I39" s="36">
        <v>128</v>
      </c>
      <c r="J39" s="36" t="s">
        <v>69</v>
      </c>
      <c r="K39" s="36" t="s">
        <v>69</v>
      </c>
      <c r="L39" s="36" t="s">
        <v>69</v>
      </c>
      <c r="M39" s="36" t="s">
        <v>69</v>
      </c>
      <c r="N39" s="36" t="s">
        <v>69</v>
      </c>
      <c r="O39" s="36" t="s">
        <v>69</v>
      </c>
      <c r="P39" s="36" t="s">
        <v>69</v>
      </c>
      <c r="Q39" s="36" t="s">
        <v>69</v>
      </c>
      <c r="R39" s="37">
        <v>0</v>
      </c>
      <c r="S39" s="36">
        <v>4</v>
      </c>
      <c r="T39" s="38">
        <f t="shared" si="0"/>
        <v>4</v>
      </c>
      <c r="U39" s="36">
        <f t="shared" si="1"/>
        <v>0</v>
      </c>
      <c r="V39" s="36">
        <f t="shared" si="2"/>
        <v>128</v>
      </c>
      <c r="W39" s="38">
        <f t="shared" si="3"/>
        <v>128</v>
      </c>
    </row>
    <row r="40" spans="1:23">
      <c r="A40" s="93" t="s">
        <v>86</v>
      </c>
      <c r="B40" s="96" t="s">
        <v>66</v>
      </c>
      <c r="C40" s="104" t="s">
        <v>87</v>
      </c>
      <c r="D40" s="39" t="s">
        <v>88</v>
      </c>
      <c r="E40" s="40"/>
      <c r="F40" s="25" t="s">
        <v>69</v>
      </c>
      <c r="G40" s="25" t="s">
        <v>69</v>
      </c>
      <c r="H40" s="25" t="s">
        <v>69</v>
      </c>
      <c r="I40" s="25" t="s">
        <v>69</v>
      </c>
      <c r="J40" s="25">
        <v>3</v>
      </c>
      <c r="K40" s="25">
        <f>W40</f>
        <v>48</v>
      </c>
      <c r="L40" s="25" t="s">
        <v>69</v>
      </c>
      <c r="M40" s="25" t="s">
        <v>69</v>
      </c>
      <c r="N40" s="25" t="s">
        <v>69</v>
      </c>
      <c r="O40" s="25" t="s">
        <v>69</v>
      </c>
      <c r="P40" s="25" t="s">
        <v>69</v>
      </c>
      <c r="Q40" s="25" t="s">
        <v>69</v>
      </c>
      <c r="R40" s="25">
        <v>1</v>
      </c>
      <c r="S40" s="25">
        <v>1</v>
      </c>
      <c r="T40" s="30">
        <f t="shared" si="0"/>
        <v>2</v>
      </c>
      <c r="U40" s="25">
        <f t="shared" si="1"/>
        <v>16</v>
      </c>
      <c r="V40" s="25">
        <f t="shared" si="2"/>
        <v>32</v>
      </c>
      <c r="W40" s="30">
        <f t="shared" si="3"/>
        <v>48</v>
      </c>
    </row>
    <row r="41" spans="1:23">
      <c r="A41" s="94"/>
      <c r="B41" s="97"/>
      <c r="C41" s="105"/>
      <c r="D41" s="39" t="s">
        <v>89</v>
      </c>
      <c r="E41" s="40"/>
      <c r="F41" s="25" t="s">
        <v>69</v>
      </c>
      <c r="G41" s="25" t="s">
        <v>69</v>
      </c>
      <c r="H41" s="25" t="s">
        <v>69</v>
      </c>
      <c r="I41" s="25" t="s">
        <v>69</v>
      </c>
      <c r="J41" s="25">
        <v>2</v>
      </c>
      <c r="K41" s="25">
        <v>48</v>
      </c>
      <c r="L41" s="25" t="s">
        <v>69</v>
      </c>
      <c r="M41" s="25" t="s">
        <v>69</v>
      </c>
      <c r="N41" s="25" t="s">
        <v>69</v>
      </c>
      <c r="O41" s="25" t="s">
        <v>69</v>
      </c>
      <c r="P41" s="25" t="s">
        <v>69</v>
      </c>
      <c r="Q41" s="25" t="s">
        <v>69</v>
      </c>
      <c r="R41" s="25">
        <v>1</v>
      </c>
      <c r="S41" s="25">
        <v>1</v>
      </c>
      <c r="T41" s="30">
        <f t="shared" si="0"/>
        <v>2</v>
      </c>
      <c r="U41" s="25">
        <f t="shared" si="1"/>
        <v>16</v>
      </c>
      <c r="V41" s="25">
        <f t="shared" si="2"/>
        <v>32</v>
      </c>
      <c r="W41" s="30">
        <f t="shared" si="3"/>
        <v>48</v>
      </c>
    </row>
    <row r="42" spans="1:23">
      <c r="A42" s="94"/>
      <c r="B42" s="97"/>
      <c r="C42" s="105"/>
      <c r="D42" s="39" t="s">
        <v>90</v>
      </c>
      <c r="E42" s="40"/>
      <c r="F42" s="25" t="s">
        <v>69</v>
      </c>
      <c r="G42" s="25" t="s">
        <v>69</v>
      </c>
      <c r="H42" s="25" t="s">
        <v>69</v>
      </c>
      <c r="I42" s="25" t="s">
        <v>69</v>
      </c>
      <c r="J42" s="25">
        <v>3</v>
      </c>
      <c r="K42" s="25">
        <v>80</v>
      </c>
      <c r="L42" s="25" t="s">
        <v>69</v>
      </c>
      <c r="M42" s="25" t="s">
        <v>69</v>
      </c>
      <c r="N42" s="25" t="s">
        <v>69</v>
      </c>
      <c r="O42" s="25" t="s">
        <v>69</v>
      </c>
      <c r="P42" s="25" t="s">
        <v>69</v>
      </c>
      <c r="Q42" s="25" t="s">
        <v>69</v>
      </c>
      <c r="R42" s="25">
        <v>1</v>
      </c>
      <c r="S42" s="25">
        <v>2</v>
      </c>
      <c r="T42" s="30">
        <f t="shared" si="0"/>
        <v>3</v>
      </c>
      <c r="U42" s="25">
        <f t="shared" si="1"/>
        <v>16</v>
      </c>
      <c r="V42" s="25">
        <f t="shared" si="2"/>
        <v>64</v>
      </c>
      <c r="W42" s="30">
        <f t="shared" si="3"/>
        <v>80</v>
      </c>
    </row>
    <row r="43" spans="1:23">
      <c r="A43" s="94"/>
      <c r="B43" s="97"/>
      <c r="C43" s="105"/>
      <c r="D43" s="39" t="s">
        <v>91</v>
      </c>
      <c r="E43" s="40"/>
      <c r="F43" s="25" t="s">
        <v>69</v>
      </c>
      <c r="G43" s="25" t="s">
        <v>69</v>
      </c>
      <c r="H43" s="25" t="s">
        <v>69</v>
      </c>
      <c r="I43" s="25" t="s">
        <v>69</v>
      </c>
      <c r="J43" s="25">
        <v>3</v>
      </c>
      <c r="K43" s="25">
        <v>80</v>
      </c>
      <c r="L43" s="25" t="s">
        <v>69</v>
      </c>
      <c r="M43" s="25" t="s">
        <v>69</v>
      </c>
      <c r="N43" s="25" t="s">
        <v>69</v>
      </c>
      <c r="O43" s="25" t="s">
        <v>69</v>
      </c>
      <c r="P43" s="25" t="s">
        <v>69</v>
      </c>
      <c r="Q43" s="25" t="s">
        <v>69</v>
      </c>
      <c r="R43" s="25">
        <v>1</v>
      </c>
      <c r="S43" s="25">
        <v>2</v>
      </c>
      <c r="T43" s="30">
        <f t="shared" si="0"/>
        <v>3</v>
      </c>
      <c r="U43" s="25">
        <f t="shared" si="1"/>
        <v>16</v>
      </c>
      <c r="V43" s="25">
        <f t="shared" si="2"/>
        <v>64</v>
      </c>
      <c r="W43" s="30">
        <f t="shared" si="3"/>
        <v>80</v>
      </c>
    </row>
    <row r="44" spans="1:23">
      <c r="A44" s="94"/>
      <c r="B44" s="97"/>
      <c r="C44" s="105"/>
      <c r="D44" s="39" t="s">
        <v>92</v>
      </c>
      <c r="E44" s="40"/>
      <c r="F44" s="25" t="s">
        <v>69</v>
      </c>
      <c r="G44" s="25" t="s">
        <v>69</v>
      </c>
      <c r="H44" s="25" t="s">
        <v>69</v>
      </c>
      <c r="I44" s="25" t="s">
        <v>69</v>
      </c>
      <c r="J44" s="25">
        <v>3</v>
      </c>
      <c r="K44" s="25">
        <v>80</v>
      </c>
      <c r="L44" s="25" t="s">
        <v>69</v>
      </c>
      <c r="M44" s="25" t="s">
        <v>69</v>
      </c>
      <c r="N44" s="25" t="s">
        <v>69</v>
      </c>
      <c r="O44" s="25" t="s">
        <v>69</v>
      </c>
      <c r="P44" s="25" t="s">
        <v>69</v>
      </c>
      <c r="Q44" s="25" t="s">
        <v>69</v>
      </c>
      <c r="R44" s="25">
        <v>1</v>
      </c>
      <c r="S44" s="25">
        <v>2</v>
      </c>
      <c r="T44" s="30">
        <f t="shared" si="0"/>
        <v>3</v>
      </c>
      <c r="U44" s="25">
        <f t="shared" si="1"/>
        <v>16</v>
      </c>
      <c r="V44" s="25">
        <f t="shared" si="2"/>
        <v>64</v>
      </c>
      <c r="W44" s="30">
        <f t="shared" si="3"/>
        <v>80</v>
      </c>
    </row>
    <row r="45" spans="1:23">
      <c r="A45" s="94"/>
      <c r="B45" s="97"/>
      <c r="C45" s="105"/>
      <c r="D45" s="39" t="s">
        <v>93</v>
      </c>
      <c r="E45" s="40"/>
      <c r="F45" s="25" t="s">
        <v>69</v>
      </c>
      <c r="G45" s="25" t="s">
        <v>69</v>
      </c>
      <c r="H45" s="25" t="s">
        <v>69</v>
      </c>
      <c r="I45" s="25" t="s">
        <v>69</v>
      </c>
      <c r="J45" s="25">
        <v>2</v>
      </c>
      <c r="K45" s="25">
        <v>48</v>
      </c>
      <c r="L45" s="25" t="s">
        <v>69</v>
      </c>
      <c r="M45" s="25" t="s">
        <v>69</v>
      </c>
      <c r="N45" s="25" t="s">
        <v>69</v>
      </c>
      <c r="O45" s="25" t="s">
        <v>69</v>
      </c>
      <c r="P45" s="25" t="s">
        <v>69</v>
      </c>
      <c r="Q45" s="25" t="s">
        <v>69</v>
      </c>
      <c r="R45" s="25">
        <v>1</v>
      </c>
      <c r="S45" s="25">
        <v>1</v>
      </c>
      <c r="T45" s="30">
        <f t="shared" si="0"/>
        <v>2</v>
      </c>
      <c r="U45" s="25">
        <f t="shared" si="1"/>
        <v>16</v>
      </c>
      <c r="V45" s="25">
        <f t="shared" si="2"/>
        <v>32</v>
      </c>
      <c r="W45" s="30">
        <f t="shared" si="3"/>
        <v>48</v>
      </c>
    </row>
    <row r="46" spans="1:23">
      <c r="A46" s="94"/>
      <c r="B46" s="97"/>
      <c r="C46" s="105"/>
      <c r="D46" s="41" t="s">
        <v>94</v>
      </c>
      <c r="E46" s="40"/>
      <c r="F46" s="25" t="s">
        <v>69</v>
      </c>
      <c r="G46" s="25" t="s">
        <v>69</v>
      </c>
      <c r="H46" s="25" t="s">
        <v>69</v>
      </c>
      <c r="I46" s="25" t="s">
        <v>69</v>
      </c>
      <c r="J46" s="25" t="s">
        <v>69</v>
      </c>
      <c r="K46" s="25" t="s">
        <v>69</v>
      </c>
      <c r="L46" s="25">
        <v>4</v>
      </c>
      <c r="M46" s="25">
        <v>96</v>
      </c>
      <c r="N46" s="25" t="s">
        <v>69</v>
      </c>
      <c r="O46" s="25" t="s">
        <v>69</v>
      </c>
      <c r="P46" s="25" t="s">
        <v>69</v>
      </c>
      <c r="Q46" s="25" t="s">
        <v>69</v>
      </c>
      <c r="R46" s="25">
        <v>2</v>
      </c>
      <c r="S46" s="25">
        <v>2</v>
      </c>
      <c r="T46" s="30">
        <f t="shared" si="0"/>
        <v>4</v>
      </c>
      <c r="U46" s="25">
        <f t="shared" si="1"/>
        <v>32</v>
      </c>
      <c r="V46" s="25">
        <f t="shared" si="2"/>
        <v>64</v>
      </c>
      <c r="W46" s="30">
        <f t="shared" si="3"/>
        <v>96</v>
      </c>
    </row>
    <row r="47" spans="1:23">
      <c r="A47" s="94"/>
      <c r="B47" s="97"/>
      <c r="C47" s="105"/>
      <c r="D47" s="41" t="s">
        <v>95</v>
      </c>
      <c r="E47" s="40"/>
      <c r="F47" s="25" t="s">
        <v>69</v>
      </c>
      <c r="G47" s="25" t="s">
        <v>69</v>
      </c>
      <c r="H47" s="25" t="s">
        <v>69</v>
      </c>
      <c r="I47" s="25" t="s">
        <v>69</v>
      </c>
      <c r="J47" s="25" t="s">
        <v>69</v>
      </c>
      <c r="K47" s="25" t="s">
        <v>69</v>
      </c>
      <c r="L47" s="25">
        <v>3</v>
      </c>
      <c r="M47" s="25">
        <v>80</v>
      </c>
      <c r="N47" s="25" t="s">
        <v>69</v>
      </c>
      <c r="O47" s="25" t="s">
        <v>69</v>
      </c>
      <c r="P47" s="25" t="s">
        <v>69</v>
      </c>
      <c r="Q47" s="25" t="s">
        <v>69</v>
      </c>
      <c r="R47" s="25">
        <v>1</v>
      </c>
      <c r="S47" s="25">
        <v>2</v>
      </c>
      <c r="T47" s="30">
        <f t="shared" si="0"/>
        <v>3</v>
      </c>
      <c r="U47" s="25">
        <f t="shared" si="1"/>
        <v>16</v>
      </c>
      <c r="V47" s="25">
        <f t="shared" si="2"/>
        <v>64</v>
      </c>
      <c r="W47" s="30">
        <f t="shared" si="3"/>
        <v>80</v>
      </c>
    </row>
    <row r="48" spans="1:23">
      <c r="A48" s="94"/>
      <c r="B48" s="97"/>
      <c r="C48" s="105"/>
      <c r="D48" s="41" t="s">
        <v>96</v>
      </c>
      <c r="E48" s="40"/>
      <c r="F48" s="25" t="s">
        <v>69</v>
      </c>
      <c r="G48" s="25" t="s">
        <v>69</v>
      </c>
      <c r="H48" s="25" t="s">
        <v>69</v>
      </c>
      <c r="I48" s="25" t="s">
        <v>69</v>
      </c>
      <c r="J48" s="25" t="s">
        <v>69</v>
      </c>
      <c r="K48" s="25" t="s">
        <v>69</v>
      </c>
      <c r="L48" s="25">
        <v>3</v>
      </c>
      <c r="M48" s="25">
        <v>80</v>
      </c>
      <c r="N48" s="25" t="s">
        <v>69</v>
      </c>
      <c r="O48" s="25" t="s">
        <v>69</v>
      </c>
      <c r="P48" s="25" t="s">
        <v>69</v>
      </c>
      <c r="Q48" s="25" t="s">
        <v>69</v>
      </c>
      <c r="R48" s="25">
        <v>1</v>
      </c>
      <c r="S48" s="25">
        <v>2</v>
      </c>
      <c r="T48" s="30">
        <f t="shared" si="0"/>
        <v>3</v>
      </c>
      <c r="U48" s="25">
        <f t="shared" si="1"/>
        <v>16</v>
      </c>
      <c r="V48" s="25">
        <f t="shared" si="2"/>
        <v>64</v>
      </c>
      <c r="W48" s="30">
        <f t="shared" si="3"/>
        <v>80</v>
      </c>
    </row>
    <row r="49" spans="1:23">
      <c r="A49" s="94"/>
      <c r="B49" s="97"/>
      <c r="C49" s="105"/>
      <c r="D49" s="41" t="s">
        <v>97</v>
      </c>
      <c r="E49" s="40"/>
      <c r="F49" s="25" t="s">
        <v>69</v>
      </c>
      <c r="G49" s="25" t="s">
        <v>69</v>
      </c>
      <c r="H49" s="25" t="s">
        <v>69</v>
      </c>
      <c r="I49" s="25" t="s">
        <v>69</v>
      </c>
      <c r="J49" s="25" t="s">
        <v>69</v>
      </c>
      <c r="K49" s="25" t="s">
        <v>69</v>
      </c>
      <c r="L49" s="25">
        <v>3</v>
      </c>
      <c r="M49" s="25">
        <v>64</v>
      </c>
      <c r="N49" s="25" t="s">
        <v>69</v>
      </c>
      <c r="O49" s="25" t="s">
        <v>69</v>
      </c>
      <c r="P49" s="25" t="s">
        <v>69</v>
      </c>
      <c r="Q49" s="25" t="s">
        <v>69</v>
      </c>
      <c r="R49" s="25">
        <v>2</v>
      </c>
      <c r="S49" s="25">
        <v>1</v>
      </c>
      <c r="T49" s="30">
        <f t="shared" si="0"/>
        <v>3</v>
      </c>
      <c r="U49" s="25">
        <f t="shared" si="1"/>
        <v>32</v>
      </c>
      <c r="V49" s="25">
        <f t="shared" si="2"/>
        <v>32</v>
      </c>
      <c r="W49" s="30">
        <f t="shared" si="3"/>
        <v>64</v>
      </c>
    </row>
    <row r="50" spans="1:23" ht="36.75" customHeight="1">
      <c r="A50" s="94"/>
      <c r="B50" s="97"/>
      <c r="C50" s="105"/>
      <c r="D50" s="41" t="s">
        <v>98</v>
      </c>
      <c r="E50" s="40"/>
      <c r="F50" s="25" t="s">
        <v>69</v>
      </c>
      <c r="G50" s="25" t="s">
        <v>69</v>
      </c>
      <c r="H50" s="25" t="s">
        <v>69</v>
      </c>
      <c r="I50" s="25" t="s">
        <v>69</v>
      </c>
      <c r="J50" s="25" t="s">
        <v>69</v>
      </c>
      <c r="K50" s="25" t="s">
        <v>69</v>
      </c>
      <c r="L50" s="25">
        <v>2</v>
      </c>
      <c r="M50" s="25">
        <v>48</v>
      </c>
      <c r="N50" s="25" t="s">
        <v>69</v>
      </c>
      <c r="O50" s="25" t="s">
        <v>69</v>
      </c>
      <c r="P50" s="25" t="s">
        <v>69</v>
      </c>
      <c r="Q50" s="25" t="s">
        <v>69</v>
      </c>
      <c r="R50" s="25">
        <v>1</v>
      </c>
      <c r="S50" s="25">
        <v>1</v>
      </c>
      <c r="T50" s="30">
        <f t="shared" si="0"/>
        <v>2</v>
      </c>
      <c r="U50" s="25">
        <f t="shared" si="1"/>
        <v>16</v>
      </c>
      <c r="V50" s="25">
        <f t="shared" si="2"/>
        <v>32</v>
      </c>
      <c r="W50" s="30">
        <f t="shared" si="3"/>
        <v>48</v>
      </c>
    </row>
    <row r="51" spans="1:23" ht="51" customHeight="1">
      <c r="A51" s="94"/>
      <c r="B51" s="98" t="s">
        <v>31</v>
      </c>
      <c r="C51" s="102" t="s">
        <v>99</v>
      </c>
      <c r="D51" s="39" t="s">
        <v>100</v>
      </c>
      <c r="E51" s="40"/>
      <c r="F51" s="25" t="s">
        <v>69</v>
      </c>
      <c r="G51" s="25" t="s">
        <v>69</v>
      </c>
      <c r="H51" s="25" t="s">
        <v>69</v>
      </c>
      <c r="I51" s="25" t="s">
        <v>69</v>
      </c>
      <c r="J51" s="25">
        <v>2</v>
      </c>
      <c r="K51" s="25">
        <v>48</v>
      </c>
      <c r="L51" s="25" t="s">
        <v>69</v>
      </c>
      <c r="M51" s="25" t="s">
        <v>69</v>
      </c>
      <c r="N51" s="25" t="s">
        <v>69</v>
      </c>
      <c r="O51" s="25" t="s">
        <v>69</v>
      </c>
      <c r="P51" s="25" t="s">
        <v>69</v>
      </c>
      <c r="Q51" s="25" t="s">
        <v>69</v>
      </c>
      <c r="R51" s="25">
        <v>1</v>
      </c>
      <c r="S51" s="25">
        <v>1</v>
      </c>
      <c r="T51" s="30">
        <f t="shared" si="0"/>
        <v>2</v>
      </c>
      <c r="U51" s="25">
        <f t="shared" si="1"/>
        <v>16</v>
      </c>
      <c r="V51" s="25">
        <f t="shared" si="2"/>
        <v>32</v>
      </c>
      <c r="W51" s="30">
        <f t="shared" si="3"/>
        <v>48</v>
      </c>
    </row>
    <row r="52" spans="1:23" ht="57.6" customHeight="1">
      <c r="A52" s="94"/>
      <c r="B52" s="99"/>
      <c r="C52" s="103"/>
      <c r="D52" s="41" t="s">
        <v>101</v>
      </c>
      <c r="E52" s="40"/>
      <c r="F52" s="25" t="s">
        <v>69</v>
      </c>
      <c r="G52" s="25" t="s">
        <v>69</v>
      </c>
      <c r="H52" s="25" t="s">
        <v>69</v>
      </c>
      <c r="I52" s="25" t="s">
        <v>69</v>
      </c>
      <c r="J52" s="25" t="s">
        <v>69</v>
      </c>
      <c r="K52" s="25" t="s">
        <v>69</v>
      </c>
      <c r="L52" s="25">
        <v>1</v>
      </c>
      <c r="M52" s="25">
        <v>32</v>
      </c>
      <c r="N52" s="25" t="s">
        <v>69</v>
      </c>
      <c r="O52" s="25" t="s">
        <v>69</v>
      </c>
      <c r="P52" s="25" t="s">
        <v>69</v>
      </c>
      <c r="Q52" s="25" t="s">
        <v>69</v>
      </c>
      <c r="R52" s="25">
        <v>0</v>
      </c>
      <c r="S52" s="25">
        <v>1</v>
      </c>
      <c r="T52" s="30">
        <f t="shared" si="0"/>
        <v>1</v>
      </c>
      <c r="U52" s="25">
        <f t="shared" si="1"/>
        <v>0</v>
      </c>
      <c r="V52" s="25">
        <f t="shared" si="2"/>
        <v>32</v>
      </c>
      <c r="W52" s="30">
        <f t="shared" si="3"/>
        <v>32</v>
      </c>
    </row>
    <row r="53" spans="1:23" ht="72.95" customHeight="1">
      <c r="A53" s="94"/>
      <c r="B53" s="99"/>
      <c r="C53" s="103"/>
      <c r="D53" s="39" t="s">
        <v>102</v>
      </c>
      <c r="E53" s="40"/>
      <c r="F53" s="25" t="s">
        <v>69</v>
      </c>
      <c r="G53" s="25" t="s">
        <v>69</v>
      </c>
      <c r="H53" s="25" t="s">
        <v>69</v>
      </c>
      <c r="I53" s="25" t="s">
        <v>69</v>
      </c>
      <c r="J53" s="25">
        <v>2</v>
      </c>
      <c r="K53" s="25">
        <v>48</v>
      </c>
      <c r="L53" s="25"/>
      <c r="M53" s="25"/>
      <c r="N53" s="25" t="s">
        <v>69</v>
      </c>
      <c r="O53" s="25" t="s">
        <v>69</v>
      </c>
      <c r="P53" s="25" t="s">
        <v>69</v>
      </c>
      <c r="Q53" s="25" t="s">
        <v>69</v>
      </c>
      <c r="R53" s="25">
        <v>1</v>
      </c>
      <c r="S53" s="25">
        <v>1</v>
      </c>
      <c r="T53" s="30">
        <f t="shared" si="0"/>
        <v>2</v>
      </c>
      <c r="U53" s="25">
        <f t="shared" si="1"/>
        <v>16</v>
      </c>
      <c r="V53" s="25">
        <f t="shared" si="2"/>
        <v>32</v>
      </c>
      <c r="W53" s="30">
        <f t="shared" si="3"/>
        <v>48</v>
      </c>
    </row>
    <row r="54" spans="1:23" ht="69.95" customHeight="1">
      <c r="A54" s="94"/>
      <c r="B54" s="99"/>
      <c r="C54" s="103"/>
      <c r="D54" s="41" t="s">
        <v>103</v>
      </c>
      <c r="E54" s="40"/>
      <c r="F54" s="25" t="s">
        <v>69</v>
      </c>
      <c r="G54" s="25" t="s">
        <v>69</v>
      </c>
      <c r="H54" s="25" t="s">
        <v>69</v>
      </c>
      <c r="I54" s="25" t="s">
        <v>69</v>
      </c>
      <c r="J54" s="25" t="s">
        <v>69</v>
      </c>
      <c r="K54" s="25" t="s">
        <v>69</v>
      </c>
      <c r="L54" s="25">
        <v>2</v>
      </c>
      <c r="M54" s="25">
        <v>48</v>
      </c>
      <c r="N54" s="25" t="s">
        <v>69</v>
      </c>
      <c r="O54" s="25" t="s">
        <v>69</v>
      </c>
      <c r="P54" s="25" t="s">
        <v>69</v>
      </c>
      <c r="Q54" s="25" t="s">
        <v>69</v>
      </c>
      <c r="R54" s="25">
        <v>1</v>
      </c>
      <c r="S54" s="25">
        <v>1</v>
      </c>
      <c r="T54" s="30">
        <f t="shared" si="0"/>
        <v>2</v>
      </c>
      <c r="U54" s="25">
        <f t="shared" si="1"/>
        <v>16</v>
      </c>
      <c r="V54" s="25">
        <f t="shared" si="2"/>
        <v>32</v>
      </c>
      <c r="W54" s="30">
        <f t="shared" si="3"/>
        <v>48</v>
      </c>
    </row>
    <row r="55" spans="1:23" ht="88.5" customHeight="1">
      <c r="A55" s="94"/>
      <c r="B55" s="99"/>
      <c r="C55" s="103"/>
      <c r="D55" s="41" t="s">
        <v>104</v>
      </c>
      <c r="E55" s="40"/>
      <c r="F55" s="25" t="s">
        <v>69</v>
      </c>
      <c r="G55" s="25" t="s">
        <v>69</v>
      </c>
      <c r="H55" s="25"/>
      <c r="I55" s="25"/>
      <c r="J55" s="25"/>
      <c r="K55" s="25"/>
      <c r="L55" s="25">
        <v>1</v>
      </c>
      <c r="M55" s="25">
        <v>32</v>
      </c>
      <c r="N55" s="25" t="s">
        <v>69</v>
      </c>
      <c r="O55" s="25" t="s">
        <v>69</v>
      </c>
      <c r="P55" s="25" t="s">
        <v>69</v>
      </c>
      <c r="Q55" s="25" t="s">
        <v>69</v>
      </c>
      <c r="R55" s="25">
        <v>0</v>
      </c>
      <c r="S55" s="25">
        <v>1</v>
      </c>
      <c r="T55" s="30">
        <f t="shared" si="0"/>
        <v>1</v>
      </c>
      <c r="U55" s="25">
        <f t="shared" si="1"/>
        <v>0</v>
      </c>
      <c r="V55" s="25">
        <f t="shared" si="2"/>
        <v>32</v>
      </c>
      <c r="W55" s="30">
        <f t="shared" si="3"/>
        <v>32</v>
      </c>
    </row>
    <row r="56" spans="1:23" ht="23.25" customHeight="1">
      <c r="A56" s="95"/>
      <c r="B56" s="84" t="s">
        <v>85</v>
      </c>
      <c r="C56" s="85"/>
      <c r="D56" s="85"/>
      <c r="E56" s="86" t="s">
        <v>105</v>
      </c>
      <c r="F56" s="36" t="s">
        <v>69</v>
      </c>
      <c r="G56" s="36"/>
      <c r="H56" s="36"/>
      <c r="I56" s="36"/>
      <c r="J56" s="36" t="s">
        <v>69</v>
      </c>
      <c r="K56" s="36" t="s">
        <v>69</v>
      </c>
      <c r="L56" s="36">
        <v>4</v>
      </c>
      <c r="M56" s="36">
        <v>128</v>
      </c>
      <c r="N56" s="36" t="s">
        <v>69</v>
      </c>
      <c r="O56" s="36" t="s">
        <v>69</v>
      </c>
      <c r="P56" s="36" t="s">
        <v>69</v>
      </c>
      <c r="Q56" s="36" t="s">
        <v>69</v>
      </c>
      <c r="R56" s="37">
        <v>0</v>
      </c>
      <c r="S56" s="36">
        <v>4</v>
      </c>
      <c r="T56" s="38">
        <f t="shared" si="0"/>
        <v>4</v>
      </c>
      <c r="U56" s="36">
        <f t="shared" si="1"/>
        <v>0</v>
      </c>
      <c r="V56" s="36">
        <f t="shared" si="2"/>
        <v>128</v>
      </c>
      <c r="W56" s="38">
        <f t="shared" si="3"/>
        <v>128</v>
      </c>
    </row>
    <row r="57" spans="1:23">
      <c r="A57" s="93" t="s">
        <v>106</v>
      </c>
      <c r="B57" s="96" t="s">
        <v>66</v>
      </c>
      <c r="C57" s="102" t="s">
        <v>107</v>
      </c>
      <c r="D57" s="42" t="s">
        <v>108</v>
      </c>
      <c r="E57" s="43"/>
      <c r="F57" s="25" t="s">
        <v>69</v>
      </c>
      <c r="G57" s="25" t="s">
        <v>69</v>
      </c>
      <c r="H57" s="25" t="s">
        <v>69</v>
      </c>
      <c r="I57" s="25" t="s">
        <v>69</v>
      </c>
      <c r="J57" s="25" t="s">
        <v>69</v>
      </c>
      <c r="K57" s="25" t="s">
        <v>69</v>
      </c>
      <c r="L57" s="25" t="s">
        <v>69</v>
      </c>
      <c r="M57" s="25" t="s">
        <v>69</v>
      </c>
      <c r="N57" s="25">
        <f>T57</f>
        <v>2</v>
      </c>
      <c r="O57" s="25">
        <f>W57</f>
        <v>48</v>
      </c>
      <c r="P57" s="25" t="s">
        <v>69</v>
      </c>
      <c r="Q57" s="25" t="s">
        <v>69</v>
      </c>
      <c r="R57" s="25">
        <v>1</v>
      </c>
      <c r="S57" s="25">
        <v>1</v>
      </c>
      <c r="T57" s="30">
        <f t="shared" si="0"/>
        <v>2</v>
      </c>
      <c r="U57" s="25">
        <f t="shared" si="1"/>
        <v>16</v>
      </c>
      <c r="V57" s="25">
        <f t="shared" si="2"/>
        <v>32</v>
      </c>
      <c r="W57" s="30">
        <f t="shared" si="3"/>
        <v>48</v>
      </c>
    </row>
    <row r="58" spans="1:23">
      <c r="A58" s="94"/>
      <c r="B58" s="97"/>
      <c r="C58" s="103"/>
      <c r="D58" s="87" t="s">
        <v>109</v>
      </c>
      <c r="E58" s="88"/>
      <c r="F58" s="25" t="s">
        <v>69</v>
      </c>
      <c r="G58" s="25" t="s">
        <v>69</v>
      </c>
      <c r="H58" s="25" t="s">
        <v>69</v>
      </c>
      <c r="I58" s="25" t="s">
        <v>69</v>
      </c>
      <c r="J58" s="25" t="s">
        <v>69</v>
      </c>
      <c r="K58" s="25" t="s">
        <v>69</v>
      </c>
      <c r="L58" s="25" t="s">
        <v>69</v>
      </c>
      <c r="M58" s="25" t="s">
        <v>69</v>
      </c>
      <c r="N58" s="25">
        <f>T58</f>
        <v>4</v>
      </c>
      <c r="O58" s="25">
        <v>96</v>
      </c>
      <c r="P58" s="25" t="s">
        <v>69</v>
      </c>
      <c r="Q58" s="25" t="s">
        <v>69</v>
      </c>
      <c r="R58" s="25">
        <v>2</v>
      </c>
      <c r="S58" s="25">
        <v>2</v>
      </c>
      <c r="T58" s="30">
        <f t="shared" si="0"/>
        <v>4</v>
      </c>
      <c r="U58" s="25">
        <f t="shared" si="1"/>
        <v>32</v>
      </c>
      <c r="V58" s="25">
        <f t="shared" si="2"/>
        <v>64</v>
      </c>
      <c r="W58" s="30">
        <f t="shared" si="3"/>
        <v>96</v>
      </c>
    </row>
    <row r="59" spans="1:23">
      <c r="A59" s="94"/>
      <c r="B59" s="97"/>
      <c r="C59" s="103"/>
      <c r="D59" s="42" t="s">
        <v>110</v>
      </c>
      <c r="E59" s="43"/>
      <c r="F59" s="25" t="s">
        <v>69</v>
      </c>
      <c r="G59" s="25" t="s">
        <v>69</v>
      </c>
      <c r="H59" s="25" t="s">
        <v>69</v>
      </c>
      <c r="I59" s="25" t="s">
        <v>69</v>
      </c>
      <c r="J59" s="25" t="s">
        <v>69</v>
      </c>
      <c r="K59" s="25" t="s">
        <v>69</v>
      </c>
      <c r="L59" s="25" t="s">
        <v>69</v>
      </c>
      <c r="M59" s="25" t="s">
        <v>69</v>
      </c>
      <c r="N59" s="25">
        <v>3</v>
      </c>
      <c r="O59" s="25">
        <v>80</v>
      </c>
      <c r="P59" s="25" t="s">
        <v>69</v>
      </c>
      <c r="Q59" s="25" t="s">
        <v>69</v>
      </c>
      <c r="R59" s="25">
        <v>1</v>
      </c>
      <c r="S59" s="25">
        <v>2</v>
      </c>
      <c r="T59" s="30">
        <f t="shared" si="0"/>
        <v>3</v>
      </c>
      <c r="U59" s="25">
        <f t="shared" si="1"/>
        <v>16</v>
      </c>
      <c r="V59" s="25">
        <f t="shared" si="2"/>
        <v>64</v>
      </c>
      <c r="W59" s="30">
        <f t="shared" si="3"/>
        <v>80</v>
      </c>
    </row>
    <row r="60" spans="1:23">
      <c r="A60" s="94"/>
      <c r="B60" s="97"/>
      <c r="C60" s="103"/>
      <c r="D60" s="42" t="s">
        <v>111</v>
      </c>
      <c r="E60" s="43"/>
      <c r="F60" s="25" t="s">
        <v>69</v>
      </c>
      <c r="G60" s="25" t="s">
        <v>69</v>
      </c>
      <c r="H60" s="25" t="s">
        <v>69</v>
      </c>
      <c r="I60" s="25" t="s">
        <v>69</v>
      </c>
      <c r="J60" s="25" t="s">
        <v>69</v>
      </c>
      <c r="K60" s="25" t="s">
        <v>69</v>
      </c>
      <c r="L60" s="25" t="s">
        <v>69</v>
      </c>
      <c r="M60" s="25" t="s">
        <v>69</v>
      </c>
      <c r="N60" s="25">
        <v>2</v>
      </c>
      <c r="O60" s="25">
        <v>48</v>
      </c>
      <c r="P60" s="25" t="s">
        <v>69</v>
      </c>
      <c r="Q60" s="25" t="s">
        <v>69</v>
      </c>
      <c r="R60" s="25">
        <v>1</v>
      </c>
      <c r="S60" s="25">
        <v>1</v>
      </c>
      <c r="T60" s="30">
        <f t="shared" si="0"/>
        <v>2</v>
      </c>
      <c r="U60" s="25">
        <f t="shared" si="1"/>
        <v>16</v>
      </c>
      <c r="V60" s="25">
        <f t="shared" si="2"/>
        <v>32</v>
      </c>
      <c r="W60" s="30">
        <f t="shared" si="3"/>
        <v>48</v>
      </c>
    </row>
    <row r="61" spans="1:23">
      <c r="A61" s="94"/>
      <c r="B61" s="97"/>
      <c r="C61" s="103"/>
      <c r="D61" s="42" t="s">
        <v>112</v>
      </c>
      <c r="E61" s="43"/>
      <c r="F61" s="25" t="s">
        <v>69</v>
      </c>
      <c r="G61" s="25" t="s">
        <v>69</v>
      </c>
      <c r="H61" s="25" t="s">
        <v>69</v>
      </c>
      <c r="I61" s="25" t="s">
        <v>69</v>
      </c>
      <c r="J61" s="25" t="s">
        <v>69</v>
      </c>
      <c r="K61" s="25" t="s">
        <v>69</v>
      </c>
      <c r="L61" s="25" t="s">
        <v>69</v>
      </c>
      <c r="M61" s="25" t="s">
        <v>69</v>
      </c>
      <c r="N61" s="25">
        <v>3</v>
      </c>
      <c r="O61" s="25">
        <v>80</v>
      </c>
      <c r="P61" s="25" t="s">
        <v>69</v>
      </c>
      <c r="Q61" s="25" t="s">
        <v>69</v>
      </c>
      <c r="R61" s="25">
        <v>1</v>
      </c>
      <c r="S61" s="25">
        <v>2</v>
      </c>
      <c r="T61" s="30">
        <f t="shared" si="0"/>
        <v>3</v>
      </c>
      <c r="U61" s="25">
        <f t="shared" si="1"/>
        <v>16</v>
      </c>
      <c r="V61" s="25">
        <f t="shared" si="2"/>
        <v>64</v>
      </c>
      <c r="W61" s="30">
        <f t="shared" si="3"/>
        <v>80</v>
      </c>
    </row>
    <row r="62" spans="1:23">
      <c r="A62" s="94"/>
      <c r="B62" s="97"/>
      <c r="C62" s="103"/>
      <c r="D62" s="42" t="s">
        <v>113</v>
      </c>
      <c r="E62" s="43"/>
      <c r="F62" s="25" t="s">
        <v>69</v>
      </c>
      <c r="G62" s="25" t="s">
        <v>69</v>
      </c>
      <c r="H62" s="25" t="s">
        <v>69</v>
      </c>
      <c r="I62" s="25" t="s">
        <v>69</v>
      </c>
      <c r="J62" s="25" t="s">
        <v>69</v>
      </c>
      <c r="K62" s="25" t="s">
        <v>69</v>
      </c>
      <c r="L62" s="25" t="s">
        <v>69</v>
      </c>
      <c r="M62" s="25" t="s">
        <v>69</v>
      </c>
      <c r="N62" s="25">
        <v>2</v>
      </c>
      <c r="O62" s="25">
        <v>48</v>
      </c>
      <c r="P62" s="25" t="s">
        <v>69</v>
      </c>
      <c r="Q62" s="25" t="s">
        <v>69</v>
      </c>
      <c r="R62" s="25">
        <v>1</v>
      </c>
      <c r="S62" s="25">
        <v>1</v>
      </c>
      <c r="T62" s="30">
        <f t="shared" si="0"/>
        <v>2</v>
      </c>
      <c r="U62" s="25">
        <f t="shared" si="1"/>
        <v>16</v>
      </c>
      <c r="V62" s="25">
        <f t="shared" si="2"/>
        <v>32</v>
      </c>
      <c r="W62" s="30">
        <f t="shared" si="3"/>
        <v>48</v>
      </c>
    </row>
    <row r="63" spans="1:23">
      <c r="A63" s="94"/>
      <c r="B63" s="97"/>
      <c r="C63" s="103"/>
      <c r="D63" s="42" t="s">
        <v>114</v>
      </c>
      <c r="E63" s="43"/>
      <c r="F63" s="25" t="s">
        <v>69</v>
      </c>
      <c r="G63" s="25" t="s">
        <v>69</v>
      </c>
      <c r="H63" s="25" t="s">
        <v>69</v>
      </c>
      <c r="I63" s="25" t="s">
        <v>69</v>
      </c>
      <c r="J63" s="25" t="s">
        <v>69</v>
      </c>
      <c r="K63" s="25" t="s">
        <v>69</v>
      </c>
      <c r="L63" s="25" t="s">
        <v>69</v>
      </c>
      <c r="M63" s="25" t="s">
        <v>69</v>
      </c>
      <c r="N63" s="25">
        <v>1</v>
      </c>
      <c r="O63" s="25">
        <v>32</v>
      </c>
      <c r="P63" s="25"/>
      <c r="Q63" s="25" t="s">
        <v>69</v>
      </c>
      <c r="R63" s="25">
        <v>0</v>
      </c>
      <c r="S63" s="25">
        <v>1</v>
      </c>
      <c r="T63" s="30">
        <f t="shared" si="0"/>
        <v>1</v>
      </c>
      <c r="U63" s="25">
        <f t="shared" si="1"/>
        <v>0</v>
      </c>
      <c r="V63" s="25">
        <f t="shared" si="2"/>
        <v>32</v>
      </c>
      <c r="W63" s="30">
        <f t="shared" si="3"/>
        <v>32</v>
      </c>
    </row>
    <row r="64" spans="1:23">
      <c r="A64" s="94"/>
      <c r="B64" s="97"/>
      <c r="C64" s="103"/>
      <c r="D64" s="89" t="s">
        <v>115</v>
      </c>
      <c r="E64" s="90"/>
      <c r="F64" s="25" t="s">
        <v>69</v>
      </c>
      <c r="G64" s="25" t="s">
        <v>69</v>
      </c>
      <c r="H64" s="25" t="s">
        <v>69</v>
      </c>
      <c r="I64" s="25" t="s">
        <v>69</v>
      </c>
      <c r="J64" s="25" t="s">
        <v>69</v>
      </c>
      <c r="K64" s="25" t="s">
        <v>69</v>
      </c>
      <c r="L64" s="25" t="s">
        <v>69</v>
      </c>
      <c r="M64" s="25" t="s">
        <v>69</v>
      </c>
      <c r="N64" s="25" t="s">
        <v>69</v>
      </c>
      <c r="O64" s="25" t="s">
        <v>69</v>
      </c>
      <c r="P64" s="25">
        <f>T64</f>
        <v>3</v>
      </c>
      <c r="Q64" s="25">
        <f>W64</f>
        <v>80</v>
      </c>
      <c r="R64" s="25">
        <v>1</v>
      </c>
      <c r="S64" s="25">
        <v>2</v>
      </c>
      <c r="T64" s="30">
        <f t="shared" si="0"/>
        <v>3</v>
      </c>
      <c r="U64" s="25">
        <f t="shared" si="1"/>
        <v>16</v>
      </c>
      <c r="V64" s="25">
        <f t="shared" si="2"/>
        <v>64</v>
      </c>
      <c r="W64" s="30">
        <f t="shared" si="3"/>
        <v>80</v>
      </c>
    </row>
    <row r="65" spans="1:23">
      <c r="A65" s="94"/>
      <c r="B65" s="97"/>
      <c r="C65" s="103"/>
      <c r="D65" s="44" t="s">
        <v>116</v>
      </c>
      <c r="E65" s="45"/>
      <c r="F65" s="25" t="s">
        <v>69</v>
      </c>
      <c r="G65" s="25" t="s">
        <v>69</v>
      </c>
      <c r="H65" s="25" t="s">
        <v>69</v>
      </c>
      <c r="I65" s="25" t="s">
        <v>69</v>
      </c>
      <c r="J65" s="25" t="s">
        <v>69</v>
      </c>
      <c r="K65" s="25" t="s">
        <v>69</v>
      </c>
      <c r="L65" s="25" t="s">
        <v>69</v>
      </c>
      <c r="M65" s="25" t="s">
        <v>69</v>
      </c>
      <c r="N65" s="25" t="s">
        <v>69</v>
      </c>
      <c r="O65" s="25" t="s">
        <v>69</v>
      </c>
      <c r="P65" s="25">
        <v>3</v>
      </c>
      <c r="Q65" s="25">
        <v>80</v>
      </c>
      <c r="R65" s="25">
        <v>1</v>
      </c>
      <c r="S65" s="25">
        <v>2</v>
      </c>
      <c r="T65" s="30">
        <f t="shared" si="0"/>
        <v>3</v>
      </c>
      <c r="U65" s="25">
        <f t="shared" si="1"/>
        <v>16</v>
      </c>
      <c r="V65" s="25">
        <f t="shared" si="2"/>
        <v>64</v>
      </c>
      <c r="W65" s="30">
        <f t="shared" si="3"/>
        <v>80</v>
      </c>
    </row>
    <row r="66" spans="1:23">
      <c r="A66" s="94"/>
      <c r="B66" s="97"/>
      <c r="C66" s="103"/>
      <c r="D66" s="44" t="s">
        <v>117</v>
      </c>
      <c r="E66" s="45"/>
      <c r="F66" s="25" t="s">
        <v>69</v>
      </c>
      <c r="G66" s="25" t="s">
        <v>69</v>
      </c>
      <c r="H66" s="25" t="s">
        <v>69</v>
      </c>
      <c r="I66" s="25" t="s">
        <v>69</v>
      </c>
      <c r="J66" s="25" t="s">
        <v>69</v>
      </c>
      <c r="K66" s="25" t="s">
        <v>69</v>
      </c>
      <c r="L66" s="25" t="s">
        <v>69</v>
      </c>
      <c r="M66" s="25" t="s">
        <v>69</v>
      </c>
      <c r="N66" s="25" t="s">
        <v>69</v>
      </c>
      <c r="O66" s="25" t="s">
        <v>69</v>
      </c>
      <c r="P66" s="25">
        <v>3</v>
      </c>
      <c r="Q66" s="25">
        <v>64</v>
      </c>
      <c r="R66" s="25">
        <v>2</v>
      </c>
      <c r="S66" s="25">
        <v>1</v>
      </c>
      <c r="T66" s="30">
        <f t="shared" si="0"/>
        <v>3</v>
      </c>
      <c r="U66" s="25">
        <f t="shared" si="1"/>
        <v>32</v>
      </c>
      <c r="V66" s="25">
        <f t="shared" si="2"/>
        <v>32</v>
      </c>
      <c r="W66" s="30">
        <f t="shared" si="3"/>
        <v>64</v>
      </c>
    </row>
    <row r="67" spans="1:23">
      <c r="A67" s="94"/>
      <c r="B67" s="97"/>
      <c r="C67" s="103"/>
      <c r="D67" s="44" t="s">
        <v>118</v>
      </c>
      <c r="E67" s="45"/>
      <c r="F67" s="25" t="s">
        <v>69</v>
      </c>
      <c r="G67" s="25" t="s">
        <v>69</v>
      </c>
      <c r="H67" s="25" t="s">
        <v>69</v>
      </c>
      <c r="I67" s="25" t="s">
        <v>69</v>
      </c>
      <c r="J67" s="25" t="s">
        <v>69</v>
      </c>
      <c r="K67" s="25" t="s">
        <v>69</v>
      </c>
      <c r="L67" s="25" t="s">
        <v>69</v>
      </c>
      <c r="M67" s="25" t="s">
        <v>69</v>
      </c>
      <c r="N67" s="25" t="s">
        <v>69</v>
      </c>
      <c r="O67" s="25" t="s">
        <v>69</v>
      </c>
      <c r="P67" s="25">
        <v>2</v>
      </c>
      <c r="Q67" s="25">
        <v>48</v>
      </c>
      <c r="R67" s="25">
        <v>1</v>
      </c>
      <c r="S67" s="25">
        <v>1</v>
      </c>
      <c r="T67" s="30">
        <f t="shared" si="0"/>
        <v>2</v>
      </c>
      <c r="U67" s="25">
        <f t="shared" si="1"/>
        <v>16</v>
      </c>
      <c r="V67" s="25">
        <f t="shared" si="2"/>
        <v>32</v>
      </c>
      <c r="W67" s="30">
        <f t="shared" si="3"/>
        <v>48</v>
      </c>
    </row>
    <row r="68" spans="1:23">
      <c r="A68" s="94"/>
      <c r="B68" s="97"/>
      <c r="C68" s="103"/>
      <c r="D68" s="44" t="s">
        <v>119</v>
      </c>
      <c r="E68" s="45"/>
      <c r="F68" s="25" t="s">
        <v>69</v>
      </c>
      <c r="G68" s="25" t="s">
        <v>69</v>
      </c>
      <c r="H68" s="25" t="s">
        <v>69</v>
      </c>
      <c r="I68" s="25" t="s">
        <v>69</v>
      </c>
      <c r="J68" s="25" t="s">
        <v>69</v>
      </c>
      <c r="K68" s="25" t="s">
        <v>69</v>
      </c>
      <c r="L68" s="25" t="s">
        <v>69</v>
      </c>
      <c r="M68" s="25" t="s">
        <v>69</v>
      </c>
      <c r="N68" s="25" t="s">
        <v>69</v>
      </c>
      <c r="O68" s="25" t="s">
        <v>69</v>
      </c>
      <c r="P68" s="25">
        <v>3</v>
      </c>
      <c r="Q68" s="25">
        <v>80</v>
      </c>
      <c r="R68" s="25">
        <v>1</v>
      </c>
      <c r="S68" s="25">
        <v>2</v>
      </c>
      <c r="T68" s="30">
        <f t="shared" si="0"/>
        <v>3</v>
      </c>
      <c r="U68" s="25">
        <f t="shared" si="1"/>
        <v>16</v>
      </c>
      <c r="V68" s="25">
        <f t="shared" si="2"/>
        <v>64</v>
      </c>
      <c r="W68" s="30">
        <f t="shared" si="3"/>
        <v>80</v>
      </c>
    </row>
    <row r="69" spans="1:23" ht="37.5" customHeight="1">
      <c r="A69" s="94"/>
      <c r="B69" s="97"/>
      <c r="C69" s="103"/>
      <c r="D69" s="44" t="s">
        <v>120</v>
      </c>
      <c r="E69" s="45"/>
      <c r="F69" s="25" t="s">
        <v>69</v>
      </c>
      <c r="G69" s="25" t="s">
        <v>69</v>
      </c>
      <c r="H69" s="25" t="s">
        <v>69</v>
      </c>
      <c r="I69" s="25" t="s">
        <v>69</v>
      </c>
      <c r="J69" s="25" t="s">
        <v>69</v>
      </c>
      <c r="K69" s="25" t="s">
        <v>69</v>
      </c>
      <c r="L69" s="25" t="s">
        <v>69</v>
      </c>
      <c r="M69" s="25" t="s">
        <v>69</v>
      </c>
      <c r="N69" s="25" t="s">
        <v>69</v>
      </c>
      <c r="O69" s="25" t="s">
        <v>69</v>
      </c>
      <c r="P69" s="25">
        <v>2</v>
      </c>
      <c r="Q69" s="25">
        <v>48</v>
      </c>
      <c r="R69" s="25">
        <v>1</v>
      </c>
      <c r="S69" s="25">
        <v>1</v>
      </c>
      <c r="T69" s="30">
        <f t="shared" si="0"/>
        <v>2</v>
      </c>
      <c r="U69" s="25">
        <f t="shared" si="1"/>
        <v>16</v>
      </c>
      <c r="V69" s="25">
        <f t="shared" si="2"/>
        <v>32</v>
      </c>
      <c r="W69" s="30">
        <f t="shared" si="3"/>
        <v>48</v>
      </c>
    </row>
    <row r="70" spans="1:23">
      <c r="A70" s="94"/>
      <c r="B70" s="98" t="s">
        <v>31</v>
      </c>
      <c r="C70" s="102" t="s">
        <v>121</v>
      </c>
      <c r="D70" s="42" t="s">
        <v>122</v>
      </c>
      <c r="E70" s="40"/>
      <c r="F70" s="25" t="s">
        <v>69</v>
      </c>
      <c r="G70" s="25" t="s">
        <v>69</v>
      </c>
      <c r="H70" s="25" t="s">
        <v>69</v>
      </c>
      <c r="I70" s="25" t="s">
        <v>69</v>
      </c>
      <c r="J70" s="25" t="s">
        <v>69</v>
      </c>
      <c r="K70" s="25" t="s">
        <v>69</v>
      </c>
      <c r="L70" s="25" t="s">
        <v>69</v>
      </c>
      <c r="M70" s="25" t="s">
        <v>69</v>
      </c>
      <c r="N70" s="25">
        <v>2</v>
      </c>
      <c r="O70" s="25">
        <v>48</v>
      </c>
      <c r="P70" s="25" t="s">
        <v>69</v>
      </c>
      <c r="Q70" s="25" t="s">
        <v>69</v>
      </c>
      <c r="R70" s="25">
        <v>1</v>
      </c>
      <c r="S70" s="25">
        <v>1</v>
      </c>
      <c r="T70" s="30">
        <f t="shared" si="0"/>
        <v>2</v>
      </c>
      <c r="U70" s="25">
        <f t="shared" si="1"/>
        <v>16</v>
      </c>
      <c r="V70" s="25">
        <f t="shared" si="2"/>
        <v>32</v>
      </c>
      <c r="W70" s="30">
        <f t="shared" si="3"/>
        <v>48</v>
      </c>
    </row>
    <row r="71" spans="1:23" ht="90" customHeight="1">
      <c r="A71" s="94"/>
      <c r="B71" s="99"/>
      <c r="C71" s="103"/>
      <c r="D71" s="44" t="s">
        <v>123</v>
      </c>
      <c r="E71" s="40"/>
      <c r="F71" s="25" t="s">
        <v>69</v>
      </c>
      <c r="G71" s="25" t="s">
        <v>69</v>
      </c>
      <c r="H71" s="25" t="s">
        <v>69</v>
      </c>
      <c r="I71" s="25" t="s">
        <v>69</v>
      </c>
      <c r="J71" s="25" t="s">
        <v>69</v>
      </c>
      <c r="K71" s="25" t="s">
        <v>69</v>
      </c>
      <c r="L71" s="25" t="s">
        <v>69</v>
      </c>
      <c r="M71" s="25" t="s">
        <v>69</v>
      </c>
      <c r="N71" s="25" t="s">
        <v>69</v>
      </c>
      <c r="O71" s="25" t="s">
        <v>69</v>
      </c>
      <c r="P71" s="25">
        <v>2</v>
      </c>
      <c r="Q71" s="25">
        <v>48</v>
      </c>
      <c r="R71" s="25">
        <v>1</v>
      </c>
      <c r="S71" s="25">
        <v>1</v>
      </c>
      <c r="T71" s="30">
        <f t="shared" si="0"/>
        <v>2</v>
      </c>
      <c r="U71" s="25">
        <f t="shared" si="1"/>
        <v>16</v>
      </c>
      <c r="V71" s="25">
        <f t="shared" si="2"/>
        <v>32</v>
      </c>
      <c r="W71" s="30">
        <f t="shared" si="3"/>
        <v>48</v>
      </c>
    </row>
    <row r="72" spans="1:23" ht="171" customHeight="1">
      <c r="A72" s="94"/>
      <c r="B72" s="99"/>
      <c r="C72" s="103"/>
      <c r="D72" s="44" t="s">
        <v>124</v>
      </c>
      <c r="E72" s="40"/>
      <c r="F72" s="25" t="s">
        <v>69</v>
      </c>
      <c r="G72" s="25" t="s">
        <v>69</v>
      </c>
      <c r="H72" s="25" t="s">
        <v>69</v>
      </c>
      <c r="I72" s="25" t="s">
        <v>69</v>
      </c>
      <c r="J72" s="25" t="s">
        <v>69</v>
      </c>
      <c r="K72" s="25" t="s">
        <v>69</v>
      </c>
      <c r="L72" s="25" t="s">
        <v>69</v>
      </c>
      <c r="M72" s="25" t="s">
        <v>69</v>
      </c>
      <c r="N72" s="25" t="s">
        <v>69</v>
      </c>
      <c r="O72" s="25" t="s">
        <v>69</v>
      </c>
      <c r="P72" s="25">
        <v>1</v>
      </c>
      <c r="Q72" s="25">
        <v>32</v>
      </c>
      <c r="R72" s="25">
        <v>0</v>
      </c>
      <c r="S72" s="25">
        <v>1</v>
      </c>
      <c r="T72" s="30">
        <f t="shared" si="0"/>
        <v>1</v>
      </c>
      <c r="U72" s="25">
        <f t="shared" si="1"/>
        <v>0</v>
      </c>
      <c r="V72" s="25">
        <f t="shared" si="2"/>
        <v>32</v>
      </c>
      <c r="W72" s="30">
        <f t="shared" si="3"/>
        <v>32</v>
      </c>
    </row>
    <row r="73" spans="1:23" ht="28.5" customHeight="1">
      <c r="A73" s="95"/>
      <c r="B73" s="84" t="s">
        <v>85</v>
      </c>
      <c r="C73" s="85"/>
      <c r="D73" s="85"/>
      <c r="E73" s="86"/>
      <c r="F73" s="36" t="s">
        <v>69</v>
      </c>
      <c r="G73" s="36" t="s">
        <v>69</v>
      </c>
      <c r="H73" s="36" t="s">
        <v>69</v>
      </c>
      <c r="I73" s="36" t="s">
        <v>69</v>
      </c>
      <c r="J73" s="36" t="s">
        <v>69</v>
      </c>
      <c r="K73" s="36" t="s">
        <v>69</v>
      </c>
      <c r="L73" s="36" t="s">
        <v>69</v>
      </c>
      <c r="M73" s="36" t="s">
        <v>69</v>
      </c>
      <c r="N73" s="36" t="s">
        <v>69</v>
      </c>
      <c r="O73" s="36" t="s">
        <v>69</v>
      </c>
      <c r="P73" s="36">
        <v>4</v>
      </c>
      <c r="Q73" s="36">
        <v>128</v>
      </c>
      <c r="R73" s="37">
        <v>0</v>
      </c>
      <c r="S73" s="36">
        <v>4</v>
      </c>
      <c r="T73" s="38">
        <f t="shared" si="0"/>
        <v>4</v>
      </c>
      <c r="U73" s="36">
        <f t="shared" si="1"/>
        <v>0</v>
      </c>
      <c r="V73" s="36">
        <f t="shared" si="2"/>
        <v>128</v>
      </c>
      <c r="W73" s="38">
        <f t="shared" si="3"/>
        <v>128</v>
      </c>
    </row>
    <row r="74" spans="1:23" ht="143.25" customHeight="1">
      <c r="A74" s="91" t="s">
        <v>125</v>
      </c>
      <c r="B74" s="91"/>
      <c r="C74" s="91"/>
      <c r="D74" s="91"/>
      <c r="E74" s="91"/>
      <c r="F74" s="91"/>
      <c r="G74" s="91"/>
      <c r="H74" s="91"/>
      <c r="I74" s="91"/>
      <c r="J74" s="91"/>
      <c r="K74" s="91"/>
      <c r="L74" s="91"/>
      <c r="M74" s="91"/>
      <c r="N74" s="91"/>
      <c r="O74" s="91"/>
      <c r="P74" s="91"/>
      <c r="Q74" s="91"/>
      <c r="R74" s="91"/>
      <c r="S74" s="91"/>
      <c r="T74" s="91"/>
      <c r="U74" s="91"/>
      <c r="V74" s="91"/>
      <c r="W74" s="91"/>
    </row>
    <row r="75" spans="1:23" ht="25.5" customHeight="1">
      <c r="A75" s="92"/>
      <c r="B75" s="92"/>
      <c r="C75" s="92"/>
      <c r="D75" s="92"/>
      <c r="E75" s="92"/>
      <c r="F75" s="92"/>
      <c r="G75" s="92"/>
      <c r="H75" s="92"/>
      <c r="I75" s="92"/>
      <c r="J75" s="92"/>
      <c r="K75" s="92"/>
      <c r="L75" s="92"/>
      <c r="M75" s="92"/>
      <c r="N75" s="92"/>
      <c r="O75" s="92"/>
      <c r="P75" s="92"/>
      <c r="Q75" s="92"/>
      <c r="R75" s="92"/>
      <c r="S75" s="92"/>
      <c r="T75" s="92"/>
      <c r="U75" s="92"/>
      <c r="V75" s="92"/>
      <c r="W75" s="92"/>
    </row>
    <row r="76" spans="1:23" ht="21" customHeight="1"/>
    <row r="77" spans="1:23" ht="21" customHeight="1"/>
    <row r="78" spans="1:23" ht="21" customHeight="1"/>
  </sheetData>
  <sheetProtection formatRows="0" autoFilter="0"/>
  <autoFilter ref="A21:W74" xr:uid="{00000000-0009-0000-0000-000000000000}"/>
  <mergeCells count="79">
    <mergeCell ref="C24:C35"/>
    <mergeCell ref="C36:C38"/>
    <mergeCell ref="C40:C50"/>
    <mergeCell ref="C51:C55"/>
    <mergeCell ref="C57:C69"/>
    <mergeCell ref="A21:A22"/>
    <mergeCell ref="A24:A39"/>
    <mergeCell ref="A40:A56"/>
    <mergeCell ref="A57:A73"/>
    <mergeCell ref="B24:B35"/>
    <mergeCell ref="B36:B38"/>
    <mergeCell ref="B40:B50"/>
    <mergeCell ref="B51:B55"/>
    <mergeCell ref="B57:B69"/>
    <mergeCell ref="B70:B72"/>
    <mergeCell ref="B21:C22"/>
    <mergeCell ref="D58:E58"/>
    <mergeCell ref="D64:E64"/>
    <mergeCell ref="B73:E73"/>
    <mergeCell ref="A74:W74"/>
    <mergeCell ref="A75:W75"/>
    <mergeCell ref="C70:C72"/>
    <mergeCell ref="D36:E36"/>
    <mergeCell ref="D37:E37"/>
    <mergeCell ref="D38:E38"/>
    <mergeCell ref="B39:E39"/>
    <mergeCell ref="B56:E56"/>
    <mergeCell ref="D31:E31"/>
    <mergeCell ref="D32:E32"/>
    <mergeCell ref="D33:E33"/>
    <mergeCell ref="D34:E34"/>
    <mergeCell ref="D35:E35"/>
    <mergeCell ref="D26:E26"/>
    <mergeCell ref="D27:E27"/>
    <mergeCell ref="D28:E28"/>
    <mergeCell ref="D29:E29"/>
    <mergeCell ref="D30:E30"/>
    <mergeCell ref="F21:Q21"/>
    <mergeCell ref="R21:T21"/>
    <mergeCell ref="U21:W21"/>
    <mergeCell ref="D24:E24"/>
    <mergeCell ref="D25:E25"/>
    <mergeCell ref="D21:E22"/>
    <mergeCell ref="A17:B17"/>
    <mergeCell ref="C17:E17"/>
    <mergeCell ref="G17:Q17"/>
    <mergeCell ref="A19:B19"/>
    <mergeCell ref="G19:Q19"/>
    <mergeCell ref="G14:Q14"/>
    <mergeCell ref="A15:B15"/>
    <mergeCell ref="C15:E15"/>
    <mergeCell ref="G15:Q15"/>
    <mergeCell ref="G16:Q16"/>
    <mergeCell ref="A11:B11"/>
    <mergeCell ref="C11:O11"/>
    <mergeCell ref="A13:B13"/>
    <mergeCell ref="C13:E13"/>
    <mergeCell ref="G13:Q13"/>
    <mergeCell ref="T5:W5"/>
    <mergeCell ref="A7:B7"/>
    <mergeCell ref="C7:W7"/>
    <mergeCell ref="A9:B9"/>
    <mergeCell ref="C9:D9"/>
    <mergeCell ref="E9:F9"/>
    <mergeCell ref="G9:L9"/>
    <mergeCell ref="M9:O9"/>
    <mergeCell ref="P9:R9"/>
    <mergeCell ref="S9:T9"/>
    <mergeCell ref="U9:W9"/>
    <mergeCell ref="A5:B5"/>
    <mergeCell ref="C5:D5"/>
    <mergeCell ref="E5:F5"/>
    <mergeCell ref="G5:O5"/>
    <mergeCell ref="P5:S5"/>
    <mergeCell ref="A1:W1"/>
    <mergeCell ref="A3:B3"/>
    <mergeCell ref="C3:K3"/>
    <mergeCell ref="L3:R3"/>
    <mergeCell ref="S3:W3"/>
  </mergeCells>
  <conditionalFormatting sqref="R39">
    <cfRule type="cellIs" dxfId="8" priority="57" operator="equal">
      <formula>0</formula>
    </cfRule>
  </conditionalFormatting>
  <conditionalFormatting sqref="R56">
    <cfRule type="cellIs" dxfId="7" priority="1" operator="equal">
      <formula>0</formula>
    </cfRule>
  </conditionalFormatting>
  <conditionalFormatting sqref="R73">
    <cfRule type="cellIs" dxfId="6" priority="59" operator="equal">
      <formula>0</formula>
    </cfRule>
  </conditionalFormatting>
  <conditionalFormatting sqref="T14">
    <cfRule type="cellIs" dxfId="5" priority="65" operator="lessThan">
      <formula>89</formula>
    </cfRule>
  </conditionalFormatting>
  <conditionalFormatting sqref="T15">
    <cfRule type="cellIs" dxfId="4" priority="64" operator="lessThan">
      <formula>19</formula>
    </cfRule>
  </conditionalFormatting>
  <conditionalFormatting sqref="T16">
    <cfRule type="cellIs" dxfId="3" priority="63" operator="lessThan">
      <formula>12</formula>
    </cfRule>
  </conditionalFormatting>
  <conditionalFormatting sqref="T17">
    <cfRule type="cellIs" dxfId="2" priority="56" operator="greaterThanOrEqual">
      <formula>200</formula>
    </cfRule>
    <cfRule type="cellIs" dxfId="1" priority="66" operator="lessThan">
      <formula>120</formula>
    </cfRule>
  </conditionalFormatting>
  <conditionalFormatting sqref="W17">
    <cfRule type="cellIs" dxfId="0" priority="55" operator="lessThan">
      <formula>2550</formula>
    </cfRule>
  </conditionalFormatting>
  <printOptions horizontalCentered="1"/>
  <pageMargins left="0.31496062992126" right="0.31496062992126" top="0.35433070866141703" bottom="0.35433070866141703" header="0.31496062992126" footer="0.31496062992126"/>
  <pageSetup paperSize="9" scale="6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Itinerario</vt:lpstr>
      <vt:lpstr>Itinerario!Área_de_impresión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OPTIMIZACION 01</dc:creator>
  <cp:lastModifiedBy>jose casafranca</cp:lastModifiedBy>
  <cp:lastPrinted>2025-03-27T14:31:00Z</cp:lastPrinted>
  <dcterms:created xsi:type="dcterms:W3CDTF">2024-09-23T19:43:00Z</dcterms:created>
  <dcterms:modified xsi:type="dcterms:W3CDTF">2026-08-12T19:14:46Z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75AAF2114D8A4D8CADD906F0DA5AC7F6_12</vt:lpwstr>
  </property>
  <property fmtid="{D5CDD505-2E9C-101B-9397-08002B2CF9AE}" pid="3" name="KSOProductBuildVer">
    <vt:lpwstr>3082-12.1.0.25242</vt:lpwstr>
  </property>
  <property fmtid="{D5CDD505-2E9C-101B-9397-08002B2CF9AE}" pid="4" name="CalculationRule">
    <vt:i4>0</vt:i4>
  </property>
</Properties>
</file>