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ENOVO\Desktop\DOCUMENTOS DE GESTION 2025 ACTUALES\"/>
    </mc:Choice>
  </mc:AlternateContent>
  <xr:revisionPtr revIDLastSave="0" documentId="13_ncr:1_{54C4C5A3-0DAC-4336-8D5A-3FEDF0617C83}" xr6:coauthVersionLast="47" xr6:coauthVersionMax="47" xr10:uidLastSave="{00000000-0000-0000-0000-000000000000}"/>
  <bookViews>
    <workbookView xWindow="-120" yWindow="-120" windowWidth="20730" windowHeight="11160" tabRatio="888" xr2:uid="{00000000-000D-0000-FFFF-FFFF00000000}"/>
  </bookViews>
  <sheets>
    <sheet name="F8A. It for IES-EEST" sheetId="1" r:id="rId1"/>
  </sheets>
  <externalReferences>
    <externalReference r:id="rId2"/>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7" i="1" l="1"/>
  <c r="W17" i="1" s="1"/>
  <c r="S17" i="1"/>
  <c r="V17" i="1" s="1"/>
  <c r="T18" i="1"/>
  <c r="U18" i="1" s="1"/>
  <c r="W18" i="1" s="1"/>
  <c r="T16" i="1"/>
  <c r="W16" i="1" s="1"/>
  <c r="S16" i="1"/>
  <c r="R69" i="1"/>
  <c r="Q69" i="1"/>
  <c r="V56" i="1"/>
  <c r="W56" i="1"/>
  <c r="V57" i="1"/>
  <c r="W57" i="1"/>
  <c r="V58" i="1"/>
  <c r="W58" i="1"/>
  <c r="V59" i="1"/>
  <c r="W59" i="1"/>
  <c r="V60" i="1"/>
  <c r="W60" i="1"/>
  <c r="V61" i="1"/>
  <c r="W61" i="1"/>
  <c r="V62" i="1"/>
  <c r="W62" i="1"/>
  <c r="V63" i="1"/>
  <c r="W63" i="1"/>
  <c r="V64" i="1"/>
  <c r="X64" i="1" s="1"/>
  <c r="R64" i="1" s="1"/>
  <c r="W64" i="1"/>
  <c r="V65" i="1"/>
  <c r="W65" i="1"/>
  <c r="V66" i="1"/>
  <c r="W66" i="1"/>
  <c r="V67" i="1"/>
  <c r="W67" i="1"/>
  <c r="V68" i="1"/>
  <c r="W68" i="1"/>
  <c r="U56" i="1"/>
  <c r="O56" i="1" s="1"/>
  <c r="U57" i="1"/>
  <c r="O57" i="1" s="1"/>
  <c r="U58" i="1"/>
  <c r="O58" i="1" s="1"/>
  <c r="U59" i="1"/>
  <c r="O59" i="1" s="1"/>
  <c r="U60" i="1"/>
  <c r="O60" i="1" s="1"/>
  <c r="U61" i="1"/>
  <c r="Q61" i="1" s="1"/>
  <c r="U62" i="1"/>
  <c r="Q62" i="1" s="1"/>
  <c r="U63" i="1"/>
  <c r="Q63" i="1" s="1"/>
  <c r="U64" i="1"/>
  <c r="Q64" i="1" s="1"/>
  <c r="U65" i="1"/>
  <c r="Q65" i="1" s="1"/>
  <c r="U66" i="1"/>
  <c r="Q66" i="1" s="1"/>
  <c r="U67" i="1"/>
  <c r="O67" i="1" s="1"/>
  <c r="U68" i="1"/>
  <c r="Q68" i="1" s="1"/>
  <c r="W55" i="1"/>
  <c r="V55" i="1"/>
  <c r="U55" i="1"/>
  <c r="O55" i="1" s="1"/>
  <c r="W54" i="1"/>
  <c r="V54" i="1"/>
  <c r="U54" i="1"/>
  <c r="M54" i="1" s="1"/>
  <c r="U42" i="1"/>
  <c r="K42" i="1" s="1"/>
  <c r="V42" i="1"/>
  <c r="W42" i="1"/>
  <c r="U43" i="1"/>
  <c r="K43" i="1" s="1"/>
  <c r="V43" i="1"/>
  <c r="W43" i="1"/>
  <c r="U44" i="1"/>
  <c r="K44" i="1" s="1"/>
  <c r="V44" i="1"/>
  <c r="W44" i="1"/>
  <c r="U45" i="1"/>
  <c r="K45" i="1" s="1"/>
  <c r="V45" i="1"/>
  <c r="W45" i="1"/>
  <c r="U46" i="1"/>
  <c r="M46" i="1" s="1"/>
  <c r="V46" i="1"/>
  <c r="W46" i="1"/>
  <c r="U47" i="1"/>
  <c r="M47" i="1" s="1"/>
  <c r="V47" i="1"/>
  <c r="W47" i="1"/>
  <c r="U48" i="1"/>
  <c r="M48" i="1" s="1"/>
  <c r="V48" i="1"/>
  <c r="W48" i="1"/>
  <c r="U49" i="1"/>
  <c r="M49" i="1" s="1"/>
  <c r="V49" i="1"/>
  <c r="W49" i="1"/>
  <c r="X49" i="1" s="1"/>
  <c r="N49" i="1" s="1"/>
  <c r="U50" i="1"/>
  <c r="M50" i="1" s="1"/>
  <c r="V50" i="1"/>
  <c r="W50" i="1"/>
  <c r="U51" i="1"/>
  <c r="K51" i="1" s="1"/>
  <c r="V51" i="1"/>
  <c r="W51" i="1"/>
  <c r="U52" i="1"/>
  <c r="K52" i="1" s="1"/>
  <c r="V52" i="1"/>
  <c r="W52" i="1"/>
  <c r="U53" i="1"/>
  <c r="M53" i="1" s="1"/>
  <c r="V53" i="1"/>
  <c r="W53" i="1"/>
  <c r="W41" i="1"/>
  <c r="V41" i="1"/>
  <c r="U41" i="1"/>
  <c r="K41" i="1" s="1"/>
  <c r="W40" i="1"/>
  <c r="V40" i="1"/>
  <c r="U40" i="1"/>
  <c r="I40" i="1" s="1"/>
  <c r="U34" i="1"/>
  <c r="V34" i="1"/>
  <c r="W34" i="1"/>
  <c r="U35" i="1"/>
  <c r="V35" i="1"/>
  <c r="W35" i="1"/>
  <c r="U36" i="1"/>
  <c r="V36" i="1"/>
  <c r="W36" i="1"/>
  <c r="U37" i="1"/>
  <c r="V37" i="1"/>
  <c r="W37" i="1"/>
  <c r="U38" i="1"/>
  <c r="V38" i="1"/>
  <c r="W38" i="1"/>
  <c r="U39" i="1"/>
  <c r="V39" i="1"/>
  <c r="W39" i="1"/>
  <c r="W33" i="1"/>
  <c r="V33" i="1"/>
  <c r="U33" i="1"/>
  <c r="W32" i="1"/>
  <c r="V32" i="1"/>
  <c r="U32" i="1"/>
  <c r="G32" i="1" s="1"/>
  <c r="U26" i="1"/>
  <c r="G26" i="1" s="1"/>
  <c r="V26" i="1"/>
  <c r="X26" i="1" s="1"/>
  <c r="H26" i="1" s="1"/>
  <c r="W26" i="1"/>
  <c r="U27" i="1"/>
  <c r="G27" i="1" s="1"/>
  <c r="V27" i="1"/>
  <c r="W27" i="1"/>
  <c r="X27" i="1" s="1"/>
  <c r="H27" i="1" s="1"/>
  <c r="U28" i="1"/>
  <c r="G28" i="1" s="1"/>
  <c r="V28" i="1"/>
  <c r="W28" i="1"/>
  <c r="U29" i="1"/>
  <c r="G29" i="1" s="1"/>
  <c r="V29" i="1"/>
  <c r="W29" i="1"/>
  <c r="U30" i="1"/>
  <c r="G30" i="1" s="1"/>
  <c r="V30" i="1"/>
  <c r="X30" i="1" s="1"/>
  <c r="H30" i="1" s="1"/>
  <c r="W30" i="1"/>
  <c r="U31" i="1"/>
  <c r="G31" i="1" s="1"/>
  <c r="V31" i="1"/>
  <c r="X31" i="1" s="1"/>
  <c r="H31" i="1" s="1"/>
  <c r="W31" i="1"/>
  <c r="W25" i="1"/>
  <c r="V25" i="1"/>
  <c r="U25" i="1"/>
  <c r="G25" i="1" s="1"/>
  <c r="I39" i="1"/>
  <c r="X56" i="1" l="1"/>
  <c r="P56" i="1" s="1"/>
  <c r="X28" i="1"/>
  <c r="H28" i="1" s="1"/>
  <c r="X33" i="1"/>
  <c r="X44" i="1"/>
  <c r="L44" i="1" s="1"/>
  <c r="X29" i="1"/>
  <c r="H29" i="1" s="1"/>
  <c r="X32" i="1"/>
  <c r="H32" i="1" s="1"/>
  <c r="X54" i="1"/>
  <c r="N54" i="1" s="1"/>
  <c r="X35" i="1"/>
  <c r="J35" i="1" s="1"/>
  <c r="X53" i="1"/>
  <c r="N53" i="1" s="1"/>
  <c r="T19" i="1"/>
  <c r="X39" i="1"/>
  <c r="J39" i="1" s="1"/>
  <c r="U16" i="1"/>
  <c r="X36" i="1"/>
  <c r="X45" i="1"/>
  <c r="L45" i="1" s="1"/>
  <c r="X37" i="1"/>
  <c r="X50" i="1"/>
  <c r="N50" i="1" s="1"/>
  <c r="X46" i="1"/>
  <c r="N46" i="1" s="1"/>
  <c r="X25" i="1"/>
  <c r="H25" i="1" s="1"/>
  <c r="X38" i="1"/>
  <c r="J38" i="1" s="1"/>
  <c r="X34" i="1"/>
  <c r="X52" i="1"/>
  <c r="L52" i="1" s="1"/>
  <c r="X47" i="1"/>
  <c r="N47" i="1" s="1"/>
  <c r="X43" i="1"/>
  <c r="L43" i="1" s="1"/>
  <c r="X57" i="1"/>
  <c r="P57" i="1" s="1"/>
  <c r="V16" i="1"/>
  <c r="X16" i="1" s="1"/>
  <c r="X41" i="1"/>
  <c r="L41" i="1" s="1"/>
  <c r="X40" i="1"/>
  <c r="J40" i="1" s="1"/>
  <c r="X59" i="1"/>
  <c r="P59" i="1" s="1"/>
  <c r="X55" i="1"/>
  <c r="P55" i="1" s="1"/>
  <c r="X60" i="1"/>
  <c r="P60" i="1" s="1"/>
  <c r="X58" i="1"/>
  <c r="P58" i="1" s="1"/>
  <c r="X63" i="1"/>
  <c r="R63" i="1" s="1"/>
  <c r="X68" i="1"/>
  <c r="R68" i="1" s="1"/>
  <c r="X67" i="1"/>
  <c r="P67" i="1" s="1"/>
  <c r="X51" i="1"/>
  <c r="L51" i="1" s="1"/>
  <c r="X48" i="1"/>
  <c r="N48" i="1" s="1"/>
  <c r="X42" i="1"/>
  <c r="L42" i="1" s="1"/>
  <c r="X66" i="1"/>
  <c r="R66" i="1" s="1"/>
  <c r="X61" i="1"/>
  <c r="R61" i="1" s="1"/>
  <c r="X65" i="1"/>
  <c r="R65" i="1" s="1"/>
  <c r="X62" i="1"/>
  <c r="R62" i="1" s="1"/>
  <c r="J37" i="1"/>
  <c r="I34" i="1"/>
  <c r="I35" i="1"/>
  <c r="I36" i="1"/>
  <c r="I37" i="1"/>
  <c r="I38" i="1"/>
  <c r="I33" i="1"/>
  <c r="J36" i="1" l="1"/>
  <c r="J34" i="1"/>
  <c r="J33" i="1"/>
  <c r="W19" i="1"/>
  <c r="S19" i="1"/>
  <c r="X18" i="1"/>
  <c r="U17" i="1" l="1"/>
  <c r="U19" i="1" s="1"/>
  <c r="E19" i="1" s="1"/>
  <c r="X17" i="1" l="1"/>
  <c r="X19" i="1" s="1"/>
  <c r="V19" i="1"/>
  <c r="E5" i="1"/>
</calcChain>
</file>

<file path=xl/sharedStrings.xml><?xml version="1.0" encoding="utf-8"?>
<sst xmlns="http://schemas.openxmlformats.org/spreadsheetml/2006/main" count="130" uniqueCount="117">
  <si>
    <t>Experiencia Formativa en Situación Real de Trabajo</t>
  </si>
  <si>
    <t>Competencias para la empleabilidad</t>
  </si>
  <si>
    <t>Competencias específicas</t>
  </si>
  <si>
    <t>Total</t>
  </si>
  <si>
    <t>Prácticas</t>
  </si>
  <si>
    <t>Prácticos</t>
  </si>
  <si>
    <t>Teóricos</t>
  </si>
  <si>
    <t>VI (h)</t>
  </si>
  <si>
    <t>VI (c)</t>
  </si>
  <si>
    <t>V (h)</t>
  </si>
  <si>
    <t>V (c)</t>
  </si>
  <si>
    <t>IV (h)</t>
  </si>
  <si>
    <t>IV (c)</t>
  </si>
  <si>
    <t>III (h)</t>
  </si>
  <si>
    <t>III(c)</t>
  </si>
  <si>
    <t>II (h)</t>
  </si>
  <si>
    <t>II (c)</t>
  </si>
  <si>
    <t>I (h)</t>
  </si>
  <si>
    <t>I (c)</t>
  </si>
  <si>
    <t>Horas</t>
  </si>
  <si>
    <t>Periodos Académicos (créditos y horas)</t>
  </si>
  <si>
    <t>UNIDAD DIDÁCTICA</t>
  </si>
  <si>
    <t>HP</t>
  </si>
  <si>
    <t>HT</t>
  </si>
  <si>
    <t>% de créditos prácticos respecto del total de créditos:</t>
  </si>
  <si>
    <t>TOTALES</t>
  </si>
  <si>
    <t>EFSRT</t>
  </si>
  <si>
    <t>MODALIDAD DEL SERVICIO EDUCATIVO</t>
  </si>
  <si>
    <t>Competencias técnicas o específicas</t>
  </si>
  <si>
    <t>Total horas</t>
  </si>
  <si>
    <t>Total créditos</t>
  </si>
  <si>
    <t>Créd. P</t>
  </si>
  <si>
    <t>Créd. T</t>
  </si>
  <si>
    <t>COMPONENTES CURRICULARES</t>
  </si>
  <si>
    <t>N° CRÉDITOS:</t>
  </si>
  <si>
    <t>NIVEL FORMATIVO</t>
  </si>
  <si>
    <t>ACTIVIDAD ECONÓMICA</t>
  </si>
  <si>
    <t>FAMILIA PRODUCTIVA</t>
  </si>
  <si>
    <t>SECTOR ECONÓMICO</t>
  </si>
  <si>
    <t>DENOMINACIÓN DE LA INSTITUCIÓN EDUCATIVA</t>
  </si>
  <si>
    <t>FORMATO 8A
ITINERARIO FORMATIVO IES - EEST
(PARA NIVELES FORMATIVOS: PROFESIONAL TÉCNICO, TÉCNICO Y FORMACIÓN DE AUXILIAR TÉCNICO)</t>
  </si>
  <si>
    <t>CÓDIGO MODULAR DE LA INSTITUCIÓN EDUCATIVA</t>
  </si>
  <si>
    <t>DENOMINACIÓN VARIANTE</t>
  </si>
  <si>
    <t>CÓDIGO DE SER EL CASO *</t>
  </si>
  <si>
    <t>N° HORAS:</t>
  </si>
  <si>
    <t>N° de créditos en forma virtual (**)</t>
  </si>
  <si>
    <t>% de créditos en forma virtual (**)</t>
  </si>
  <si>
    <t>Equivalencia de un (1) crédito:(4)</t>
  </si>
  <si>
    <t>MÓDULO</t>
  </si>
  <si>
    <t>DESCRIPCIÓN DE LA COMPETENCIA</t>
  </si>
  <si>
    <t>Créditos</t>
  </si>
  <si>
    <t>De teoría</t>
  </si>
  <si>
    <t>DENOMINACIÓN DEL PROGRAMA DE ESTUDIOS SEGÚN CNOF (según corresponda)</t>
  </si>
  <si>
    <t>Presencial</t>
  </si>
  <si>
    <t>Q3286-3-003</t>
  </si>
  <si>
    <t>Experiencias Formativas en Situación Real de Trabajo</t>
  </si>
  <si>
    <t>UC1: Realizar actividades de promoción de la salud con enfoque intercultural, de acuerdo con la situación local de salud, política sectorial, nacional, regional y la normativa vigente.</t>
  </si>
  <si>
    <t>UC2: Realizar actividades de prevención en salud individual y colectiva aplicando el
enfoque intercultural, de acuerdo con guías, procedimientos establecidos y normativa vigente.</t>
  </si>
  <si>
    <t>CE1: Comunicación efectiva.- Expresar de manera clara conceptos, ideas, sentimientos, hechos y opiniones en forma oral y escrita para comunicarse e interactuar con otras personas en contextos sociales y laborales diversos.
CE3: Tecnologías de la Información.- Manejar herramientas informáticas de las TIC para buscar y analizar información, comunicarse y realizar procedimientos o tareas vinculados al área profesional, de acuerdo con los requerimientos de su entorno laboral.</t>
  </si>
  <si>
    <t>Actividades en epidemiología</t>
  </si>
  <si>
    <t>Salud comunitaria</t>
  </si>
  <si>
    <t xml:space="preserve">Educación para la salud </t>
  </si>
  <si>
    <t>Anatomía</t>
  </si>
  <si>
    <t>Matemática aplicada</t>
  </si>
  <si>
    <t>Ofimática</t>
  </si>
  <si>
    <t>Comunicación oral</t>
  </si>
  <si>
    <t>Internet cloud</t>
  </si>
  <si>
    <t xml:space="preserve">Actividades en salud pública </t>
  </si>
  <si>
    <t>Fisiología humana</t>
  </si>
  <si>
    <t>Primeros auxilios</t>
  </si>
  <si>
    <t xml:space="preserve">Asistencia en inmunizaciones </t>
  </si>
  <si>
    <t>UC3: Asistir en la atención de las necesidades básicas de la salud de la persona por etapas de vida, aplicando el enfoque intercultural y según indicaciones del jefe inmediato, el nivel de atención y la normativa vigente.</t>
  </si>
  <si>
    <t xml:space="preserve">Estrategias sanitarias en salud </t>
  </si>
  <si>
    <t xml:space="preserve">Documentación en salud </t>
  </si>
  <si>
    <t xml:space="preserve">Muestras biológicas </t>
  </si>
  <si>
    <t>Bioseguridad en los servicios de salud</t>
  </si>
  <si>
    <t>Manejo y solución de problemas</t>
  </si>
  <si>
    <t>CE1: Comunicación efectiva.- Expresar de manera clara conceptos, ideas, sentimientos, hechos y opiniones en forma oral y escrita para comunicarse e interactuar con otras personas en contextos sociales y laborales diversos.
CE3: Tecnologías de la Información.- Manejar herramientas informáticas de las TIC para buscar y analizar información, comunicarse y realizar procedimientos o tareas vinculados al área profesional, de acuerdo con los requerimientos de su entorno laboral.
CE5: Solución de problemas.- Identificar situaciones complejas para evaluar posibles soluciones, aplicando un conjunto de herramientas flexibles que conlleve a la atencion  de una necesidad</t>
  </si>
  <si>
    <t>Comunicación interpretativa y escrita</t>
  </si>
  <si>
    <t>Actividades deportivas</t>
  </si>
  <si>
    <t>CE2: Inglés.- Comunicar de manera clara conceptos, ideas, sentimientos, hechos y opiniones en forma oral y escrita para  interactuar presencial y virtualmente  según el idioma extranjero o lengua originaria y de acuerdo a la cultura correspondiente en contextos sociales y laborales.
CE7: Cultura física y deportiva.- Practicar actividades físicas y deportivas para el bienestar integral (físico y psicológico) desarrollando valores, disciplina y actitud colaborativa.</t>
  </si>
  <si>
    <t xml:space="preserve">Inglés para la comunicación oral </t>
  </si>
  <si>
    <t>Comprensión y redacción en inglés</t>
  </si>
  <si>
    <t xml:space="preserve">Fundamentos de investigación en salud </t>
  </si>
  <si>
    <t xml:space="preserve">Asistencia en los procedimientos de diagnóstico </t>
  </si>
  <si>
    <t>Asistencia en la alimentación y dietética</t>
  </si>
  <si>
    <t>Asistencia en enfermería hospitalaria</t>
  </si>
  <si>
    <t>Asistencia en la administración de medicamentos</t>
  </si>
  <si>
    <t>Asistencia en urgencias y emergencias</t>
  </si>
  <si>
    <t xml:space="preserve">UC4: Asistir en los cuidados integrales de salud a la persona en las diferentes etapas de vida aplicando el enfoque intercultural y de derechos, de género y familiar en concordancia con la normativa vigente. </t>
  </si>
  <si>
    <t>Asistencia al usuario con patologías</t>
  </si>
  <si>
    <t>Atención al usuario quirúrgico</t>
  </si>
  <si>
    <t xml:space="preserve">Asistencia en salud neonatal </t>
  </si>
  <si>
    <t xml:space="preserve">Asistencia en salud mental </t>
  </si>
  <si>
    <t>Asistencia en medicina alternativa</t>
  </si>
  <si>
    <t>Asistencia en fisioterapia y rehabilitación</t>
  </si>
  <si>
    <t>Asistencia en crecimiento y desarrollo del niño y adolescente</t>
  </si>
  <si>
    <t xml:space="preserve">Asistencia integral materna </t>
  </si>
  <si>
    <t>Actividades en saneamiento básico</t>
  </si>
  <si>
    <t>AIEPI Clínico</t>
  </si>
  <si>
    <t>Asistencia en actividades de salud odontológica</t>
  </si>
  <si>
    <t>Ética</t>
  </si>
  <si>
    <t>Medio ambiente</t>
  </si>
  <si>
    <t>CE6: Cultura ambiental.- Convivir de manera ética, autónoma, responsable y sostenible, previniendo, reduciendo y controlando permanente y progresivamente los impactos ambientales.
CE4: Ética.- Establecer relaciones con respeto y justicia en los ámbitos personal, colectivo e institucional, contibuyendo a una convivencia democratica, orientada al bien comun que considere la diversidad y dignidad de las personas, teniendo en cuenta las consideraciones aplicadas en su contexto laboral.</t>
  </si>
  <si>
    <t>Módulo N° 01: Asistencia en la promoción de la salud en el individuo, familia y comunidad</t>
  </si>
  <si>
    <t>Módulo N° 02: Asistencia en la prevención de la salud en el individuo, familia y comunidad</t>
  </si>
  <si>
    <t>Módulo N° 04:  Asistencia en la atención integral de la salud</t>
  </si>
  <si>
    <t xml:space="preserve">Módulo N° 03: Asistencia en la atención básica de la salud </t>
  </si>
  <si>
    <t xml:space="preserve">Asistencia al adulto mayor </t>
  </si>
  <si>
    <t>Salud humana y de asistencia social</t>
  </si>
  <si>
    <t>Servicios sociales y de salud</t>
  </si>
  <si>
    <t>Actividades de atención de la salud humana</t>
  </si>
  <si>
    <t>Profesional Técnico</t>
  </si>
  <si>
    <t>Enfermería Técnica</t>
  </si>
  <si>
    <r>
      <rPr>
        <b/>
        <sz val="10"/>
        <color theme="1"/>
        <rFont val="Arial"/>
        <family val="2"/>
      </rPr>
      <t>Pautas generales:</t>
    </r>
    <r>
      <rPr>
        <sz val="10"/>
        <color theme="1"/>
        <rFont val="Arial"/>
        <family val="2"/>
      </rPr>
      <t xml:space="preserve">
1. Verificar que la redacción en los campos de: denominación del módulo, de la competencia  especifica, competencia para la empleabilidad y unidades didácticas sean las mismas que los formatos anteriores.
2. La distribución de las unidades didácticas por periodos académicos deben responder al desarrollo de un aprendizaje progresivo.
3.  Un (1) crédito equivale a un mínimo de 16 horas de teoría o el doble de horas de práctica, de acuerdo a lo establecido en la Ley 30512.
4. Determinar el mínimo de créditos por componente curricular, de acuerdo a la normativa.
5. En el caso de los IES, el total de créditos y horas no debe superar el número mínimo de créditos y horas del siguiente nivel formativo, de acuerdo a la normativa.
6.En caso, la modalidad del servicio sea semipresencial,  resaltar las unidades didácticas que se desarrollen en entornos virtuales. 
*Se considera el código de la carrera del CNOF, de ser el caso.
** Llenar la celda siempre que la modalidad sea semipresencial, caso contrario dejar en blanco.</t>
    </r>
  </si>
  <si>
    <t>Horas semanales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</si>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</sst>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sz val="10"/>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0"/>
      <color theme="0"/>
      <name val="Arial"/>
      <family val="2"/>
    </font>
    <font>
      <b/>
      <sz val="10"/>
      <color theme="1"/>
      <name val="Arial"/>
      <family val="2"/>
    </font>
    <font>
      <sz val="8"/>
      <color theme="1"/>
      <name val="Arial"/>
      <family val="2"/>
    </font>
  </fonts>
  <fills count="12">
    <fill>
      <patternFill patternType="none"/>
    </fill>
    <fill>
      <patternFill patternType="gray125"/>
    </fill>
    <fill>
      <patternFill patternType="solid">
        <fgColor rgb="FFCCECFF"/>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3" tint="0.59999389629810485"/>
        <bgColor indexed="64"/>
      </patternFill>
    </fill>
    <fill>
      <patternFill patternType="mediumGray"/>
    </fill>
    <fill>
      <patternFill patternType="solid">
        <fgColor theme="3" tint="0.79998168889431442"/>
        <bgColor indexed="64"/>
      </patternFill>
    </fill>
    <fill>
      <patternFill patternType="solid">
        <fgColor theme="4" tint="0.79998168889431442"/>
        <bgColor indexed="64"/>
      </patternFill>
    </fill>
    <fill>
      <patternFill patternType="solid">
        <fgColor rgb="FFFFFF00"/>
        <bgColor indexed="64"/>
      </patternFill>
    </fill>
  </fills>
  <borders count="18">
    <border>
      <left/>
      <right/>
      <top/>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3" fillId="0" borderId="0" applyFont="0" applyFill="0" applyBorder="0" applyAlignment="0" applyProtection="0"/>
  </cellStyleXfs>
  <cellXfs count="90">
    <xf numFmtId="0" fontId="0" fillId="0" borderId="0" xfId="0"/>
    <xf numFmtId="0" fontId="1" fillId="0" borderId="0" xfId="0" applyFont="1"/>
    <xf numFmtId="0" fontId="1" fillId="0" borderId="0" xfId="0" applyFont="1" applyAlignment="1">
      <alignment horizontal="center"/>
    </xf>
    <xf numFmtId="0" fontId="1" fillId="0" borderId="8"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5" xfId="0" applyFont="1" applyBorder="1"/>
    <xf numFmtId="0" fontId="2" fillId="0" borderId="9" xfId="0" applyFont="1" applyBorder="1"/>
    <xf numFmtId="0" fontId="2" fillId="0" borderId="9" xfId="0" applyFont="1" applyBorder="1" applyAlignment="1">
      <alignment horizontal="center"/>
    </xf>
    <xf numFmtId="0" fontId="4" fillId="5" borderId="0" xfId="0" applyFont="1" applyFill="1" applyAlignment="1">
      <alignment horizontal="center"/>
    </xf>
    <xf numFmtId="0" fontId="4" fillId="5" borderId="0" xfId="0" applyFont="1" applyFill="1" applyAlignment="1">
      <alignment horizontal="center" vertical="center" wrapText="1"/>
    </xf>
    <xf numFmtId="0" fontId="5" fillId="5" borderId="0" xfId="0" applyFont="1" applyFill="1" applyAlignment="1">
      <alignment vertical="center"/>
    </xf>
    <xf numFmtId="0" fontId="4" fillId="5" borderId="0" xfId="0" applyFont="1" applyFill="1" applyAlignment="1">
      <alignment horizontal="center" vertical="center"/>
    </xf>
    <xf numFmtId="0" fontId="4" fillId="5" borderId="0" xfId="0" applyFont="1" applyFill="1" applyAlignment="1">
      <alignment horizontal="left" vertical="center"/>
    </xf>
    <xf numFmtId="0" fontId="5" fillId="5" borderId="4" xfId="0" applyFont="1" applyFill="1" applyBorder="1" applyAlignment="1">
      <alignment horizontal="center" vertical="center" wrapText="1"/>
    </xf>
    <xf numFmtId="0" fontId="4" fillId="5" borderId="0" xfId="0" applyFont="1" applyFill="1" applyAlignment="1">
      <alignment horizontal="left" vertical="center" wrapText="1"/>
    </xf>
    <xf numFmtId="0" fontId="5" fillId="5" borderId="0" xfId="0" applyFont="1" applyFill="1" applyAlignment="1">
      <alignment horizontal="center" vertical="center"/>
    </xf>
    <xf numFmtId="0" fontId="5" fillId="5" borderId="0" xfId="0" applyFont="1" applyFill="1"/>
    <xf numFmtId="0" fontId="4" fillId="5" borderId="1" xfId="0" applyFont="1" applyFill="1" applyBorder="1" applyAlignment="1">
      <alignment vertical="center"/>
    </xf>
    <xf numFmtId="0" fontId="5" fillId="0" borderId="0" xfId="0" applyFont="1"/>
    <xf numFmtId="0" fontId="5" fillId="5" borderId="0" xfId="0" applyFont="1" applyFill="1" applyAlignment="1">
      <alignment horizontal="center"/>
    </xf>
    <xf numFmtId="0" fontId="4" fillId="5" borderId="0" xfId="0" applyFont="1" applyFill="1" applyAlignment="1">
      <alignment wrapText="1"/>
    </xf>
    <xf numFmtId="0" fontId="4" fillId="9" borderId="5" xfId="0" applyFont="1" applyFill="1" applyBorder="1" applyAlignment="1">
      <alignment horizontal="center" vertical="center" wrapText="1"/>
    </xf>
    <xf numFmtId="0" fontId="4" fillId="5" borderId="0" xfId="0" applyFont="1" applyFill="1" applyAlignment="1">
      <alignment horizontal="left" wrapText="1"/>
    </xf>
    <xf numFmtId="0" fontId="5" fillId="0" borderId="5" xfId="0" applyFont="1" applyBorder="1" applyAlignment="1">
      <alignment horizontal="center" vertical="center" wrapText="1"/>
    </xf>
    <xf numFmtId="0" fontId="5" fillId="7" borderId="5" xfId="0" applyFont="1" applyFill="1" applyBorder="1" applyAlignment="1">
      <alignment horizontal="center" vertical="center" wrapText="1"/>
    </xf>
    <xf numFmtId="0" fontId="4" fillId="5" borderId="0" xfId="0" applyFont="1" applyFill="1"/>
    <xf numFmtId="0" fontId="5" fillId="8" borderId="5" xfId="0" applyFont="1" applyFill="1" applyBorder="1" applyAlignment="1">
      <alignment horizontal="center" vertical="center" wrapText="1"/>
    </xf>
    <xf numFmtId="0" fontId="5" fillId="5" borderId="0" xfId="0" applyFont="1" applyFill="1" applyAlignment="1">
      <alignment horizontal="center" vertical="center" wrapText="1"/>
    </xf>
    <xf numFmtId="0" fontId="4" fillId="6"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0" xfId="0" applyFont="1" applyAlignment="1">
      <alignment horizontal="center"/>
    </xf>
    <xf numFmtId="0" fontId="5" fillId="0" borderId="5" xfId="0" applyFont="1" applyBorder="1" applyAlignment="1">
      <alignment horizontal="left" vertical="center"/>
    </xf>
    <xf numFmtId="0" fontId="5" fillId="0" borderId="5" xfId="0" applyFont="1" applyBorder="1" applyAlignment="1">
      <alignment horizontal="center" vertical="center"/>
    </xf>
    <xf numFmtId="0" fontId="4"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5" fillId="5" borderId="5" xfId="0" applyFont="1" applyFill="1" applyBorder="1" applyAlignment="1">
      <alignment horizontal="center" vertical="center"/>
    </xf>
    <xf numFmtId="49" fontId="4" fillId="2" borderId="5"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49" fontId="5" fillId="5" borderId="5" xfId="0" applyNumberFormat="1" applyFont="1" applyFill="1" applyBorder="1" applyAlignment="1">
      <alignment horizontal="left" vertical="center" wrapText="1"/>
    </xf>
    <xf numFmtId="0" fontId="5" fillId="5"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xf>
    <xf numFmtId="0" fontId="1" fillId="0" borderId="5" xfId="0" applyFont="1" applyBorder="1" applyAlignment="1">
      <alignment horizontal="center" wrapText="1"/>
    </xf>
    <xf numFmtId="49" fontId="5" fillId="0" borderId="5" xfId="0" applyNumberFormat="1" applyFont="1" applyBorder="1" applyAlignment="1">
      <alignment horizontal="left" vertical="center" wrapText="1"/>
    </xf>
    <xf numFmtId="0" fontId="4" fillId="0" borderId="5" xfId="0" applyFont="1" applyBorder="1" applyAlignment="1">
      <alignment horizontal="center" vertical="center" wrapText="1"/>
    </xf>
    <xf numFmtId="0" fontId="1" fillId="11" borderId="11" xfId="0" applyFont="1" applyFill="1" applyBorder="1"/>
    <xf numFmtId="49" fontId="5" fillId="11" borderId="5" xfId="0" applyNumberFormat="1" applyFont="1" applyFill="1" applyBorder="1" applyAlignment="1">
      <alignment horizontal="left" vertical="center" wrapText="1"/>
    </xf>
    <xf numFmtId="0" fontId="4" fillId="11" borderId="5"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5" fillId="11" borderId="5" xfId="0" applyFont="1" applyFill="1" applyBorder="1" applyAlignment="1">
      <alignment horizontal="center" vertical="center"/>
    </xf>
    <xf numFmtId="0" fontId="1" fillId="11" borderId="5" xfId="0" applyFont="1" applyFill="1" applyBorder="1" applyAlignment="1">
      <alignment horizontal="center"/>
    </xf>
    <xf numFmtId="0" fontId="1" fillId="11" borderId="0" xfId="0" applyFont="1" applyFill="1"/>
    <xf numFmtId="0" fontId="4" fillId="2" borderId="5" xfId="0" applyFont="1" applyFill="1" applyBorder="1" applyAlignment="1">
      <alignment horizontal="left" vertical="center" wrapText="1"/>
    </xf>
    <xf numFmtId="0" fontId="5" fillId="3" borderId="5" xfId="0" applyFont="1" applyFill="1" applyBorder="1" applyAlignment="1">
      <alignment horizontal="center" vertical="center" textRotation="90" wrapText="1"/>
    </xf>
    <xf numFmtId="0" fontId="9" fillId="0" borderId="5" xfId="0" applyFont="1" applyBorder="1" applyAlignment="1">
      <alignment horizontal="justify" vertical="center" wrapText="1"/>
    </xf>
    <xf numFmtId="0" fontId="5" fillId="0" borderId="5" xfId="0" applyFont="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0" borderId="5" xfId="0" applyFont="1" applyBorder="1" applyAlignment="1">
      <alignment horizontal="justify" vertical="center" wrapText="1"/>
    </xf>
    <xf numFmtId="0" fontId="6" fillId="0" borderId="5" xfId="0" applyFont="1" applyBorder="1" applyAlignment="1">
      <alignment horizontal="justify" vertical="center" wrapText="1"/>
    </xf>
    <xf numFmtId="0" fontId="4" fillId="9" borderId="5"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4" fillId="0" borderId="0" xfId="0" applyFont="1" applyAlignment="1">
      <alignment horizontal="left" vertical="center" wrapText="1"/>
    </xf>
    <xf numFmtId="0" fontId="5" fillId="5" borderId="2" xfId="0" applyFont="1" applyFill="1" applyBorder="1" applyAlignment="1">
      <alignment horizontal="center" vertical="center" wrapText="1"/>
    </xf>
    <xf numFmtId="0" fontId="4" fillId="5" borderId="0" xfId="0" applyFont="1" applyFill="1" applyAlignment="1">
      <alignment horizontal="center" vertical="center" wrapText="1"/>
    </xf>
    <xf numFmtId="0" fontId="4" fillId="5" borderId="0" xfId="0" applyFont="1" applyFill="1" applyAlignment="1">
      <alignment horizontal="left" wrapText="1"/>
    </xf>
    <xf numFmtId="0" fontId="5" fillId="5" borderId="4"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0" xfId="0" applyFont="1" applyFill="1" applyAlignment="1">
      <alignment horizontal="left" vertical="center" wrapText="1"/>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4" fillId="5" borderId="0" xfId="0" applyFont="1" applyFill="1" applyAlignment="1">
      <alignment horizontal="center" vertical="center"/>
    </xf>
    <xf numFmtId="9" fontId="5" fillId="5" borderId="4" xfId="1" applyFont="1" applyFill="1" applyBorder="1" applyAlignment="1">
      <alignment horizontal="center" vertical="center" wrapText="1"/>
    </xf>
    <xf numFmtId="9" fontId="5" fillId="5" borderId="3" xfId="1" applyFont="1" applyFill="1" applyBorder="1" applyAlignment="1">
      <alignment horizontal="center" vertical="center" wrapText="1"/>
    </xf>
    <xf numFmtId="0" fontId="4" fillId="0" borderId="5" xfId="0" applyFont="1" applyBorder="1" applyAlignment="1">
      <alignment horizontal="center" vertical="center" wrapText="1"/>
    </xf>
    <xf numFmtId="0" fontId="4" fillId="6" borderId="5" xfId="0" applyFont="1" applyFill="1" applyBorder="1" applyAlignment="1">
      <alignment horizontal="center" vertical="center" wrapText="1"/>
    </xf>
    <xf numFmtId="0" fontId="0" fillId="0" borderId="9" xfId="0" applyBorder="1" applyAlignment="1">
      <alignment horizontal="left" vertical="center" wrapText="1"/>
    </xf>
    <xf numFmtId="0" fontId="6" fillId="0" borderId="0" xfId="0" applyFont="1" applyAlignment="1">
      <alignment horizontal="left"/>
    </xf>
    <xf numFmtId="0" fontId="6" fillId="0" borderId="14" xfId="0" applyFont="1" applyBorder="1" applyAlignment="1">
      <alignment horizontal="left" vertical="top" wrapText="1"/>
    </xf>
    <xf numFmtId="0" fontId="4" fillId="10" borderId="16" xfId="0" applyFont="1" applyFill="1" applyBorder="1" applyAlignment="1">
      <alignment horizontal="center" vertical="center" wrapText="1"/>
    </xf>
    <xf numFmtId="0" fontId="4" fillId="10" borderId="17" xfId="0" applyFont="1" applyFill="1" applyBorder="1" applyAlignment="1">
      <alignment horizontal="center" vertical="center" wrapText="1"/>
    </xf>
    <xf numFmtId="0" fontId="5" fillId="5" borderId="5" xfId="0" applyFont="1" applyFill="1" applyBorder="1" applyAlignment="1">
      <alignment horizontal="justify" vertical="center" wrapText="1"/>
    </xf>
  </cellXfs>
  <cellStyles count="2">
    <cellStyle name="Normal" xfId="0" builtinId="0"/>
    <cellStyle name="Porcentaje" xfId="1" builtinId="5"/>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eNrY_PC/Desktop/formatos%20para%20licenciamiento%20trabajando/F7A.%20perfil%20eg%20IES-EEST%20-%20GO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7A. perfil eg IES-EEST"/>
    </sheetNames>
    <sheetDataSet>
      <sheetData sheetId="0">
        <row r="5">
          <cell r="D5" t="str">
            <v xml:space="preserve"> CLORINDA MATTO DE TURNER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79"/>
  <sheetViews>
    <sheetView showGridLines="0" tabSelected="1" view="pageBreakPreview" topLeftCell="D61" zoomScale="80" zoomScaleNormal="69" zoomScaleSheetLayoutView="80" workbookViewId="0">
      <selection activeCell="D2" sqref="C2:Y71"/>
    </sheetView>
  </sheetViews>
  <sheetFormatPr baseColWidth="10" defaultRowHeight="12.75" x14ac:dyDescent="0.2"/>
  <cols>
    <col min="1" max="1" width="9.28515625" style="1" customWidth="1"/>
    <col min="2" max="2" width="4.7109375" style="1" customWidth="1"/>
    <col min="3" max="3" width="15.85546875" style="1" customWidth="1"/>
    <col min="4" max="4" width="11.42578125" style="1" customWidth="1"/>
    <col min="5" max="5" width="25.140625" style="1" customWidth="1"/>
    <col min="6" max="6" width="40.7109375" style="1" customWidth="1"/>
    <col min="7" max="18" width="6.140625" style="1" customWidth="1"/>
    <col min="19" max="19" width="10.28515625" style="1" customWidth="1"/>
    <col min="20" max="20" width="11.85546875" style="1" customWidth="1"/>
    <col min="21" max="21" width="10.28515625" style="2" customWidth="1"/>
    <col min="22" max="22" width="11" style="2" customWidth="1"/>
    <col min="23" max="23" width="12" style="2" customWidth="1"/>
    <col min="24" max="24" width="11.28515625" style="2" customWidth="1"/>
    <col min="25" max="257" width="11.42578125" style="1"/>
    <col min="258" max="258" width="19.85546875" style="1" customWidth="1"/>
    <col min="259" max="259" width="10.42578125" style="1" customWidth="1"/>
    <col min="260" max="260" width="29.85546875" style="1" customWidth="1"/>
    <col min="261" max="261" width="24.42578125" style="1" customWidth="1"/>
    <col min="262" max="262" width="17.140625" style="1" customWidth="1"/>
    <col min="263" max="274" width="7" style="1" customWidth="1"/>
    <col min="275" max="275" width="11.140625" style="1" customWidth="1"/>
    <col min="276" max="276" width="12.140625" style="1" customWidth="1"/>
    <col min="277" max="277" width="11.42578125" style="1"/>
    <col min="278" max="278" width="8.42578125" style="1" customWidth="1"/>
    <col min="279" max="279" width="12" style="1" customWidth="1"/>
    <col min="280" max="280" width="7.42578125" style="1" customWidth="1"/>
    <col min="281" max="513" width="11.42578125" style="1"/>
    <col min="514" max="514" width="19.85546875" style="1" customWidth="1"/>
    <col min="515" max="515" width="10.42578125" style="1" customWidth="1"/>
    <col min="516" max="516" width="29.85546875" style="1" customWidth="1"/>
    <col min="517" max="517" width="24.42578125" style="1" customWidth="1"/>
    <col min="518" max="518" width="17.140625" style="1" customWidth="1"/>
    <col min="519" max="530" width="7" style="1" customWidth="1"/>
    <col min="531" max="531" width="11.140625" style="1" customWidth="1"/>
    <col min="532" max="532" width="12.140625" style="1" customWidth="1"/>
    <col min="533" max="533" width="11.42578125" style="1"/>
    <col min="534" max="534" width="8.42578125" style="1" customWidth="1"/>
    <col min="535" max="535" width="12" style="1" customWidth="1"/>
    <col min="536" max="536" width="7.42578125" style="1" customWidth="1"/>
    <col min="537" max="769" width="11.42578125" style="1"/>
    <col min="770" max="770" width="19.85546875" style="1" customWidth="1"/>
    <col min="771" max="771" width="10.42578125" style="1" customWidth="1"/>
    <col min="772" max="772" width="29.85546875" style="1" customWidth="1"/>
    <col min="773" max="773" width="24.42578125" style="1" customWidth="1"/>
    <col min="774" max="774" width="17.140625" style="1" customWidth="1"/>
    <col min="775" max="786" width="7" style="1" customWidth="1"/>
    <col min="787" max="787" width="11.140625" style="1" customWidth="1"/>
    <col min="788" max="788" width="12.140625" style="1" customWidth="1"/>
    <col min="789" max="789" width="11.42578125" style="1"/>
    <col min="790" max="790" width="8.42578125" style="1" customWidth="1"/>
    <col min="791" max="791" width="12" style="1" customWidth="1"/>
    <col min="792" max="792" width="7.42578125" style="1" customWidth="1"/>
    <col min="793" max="1025" width="11.42578125" style="1"/>
    <col min="1026" max="1026" width="19.85546875" style="1" customWidth="1"/>
    <col min="1027" max="1027" width="10.42578125" style="1" customWidth="1"/>
    <col min="1028" max="1028" width="29.85546875" style="1" customWidth="1"/>
    <col min="1029" max="1029" width="24.42578125" style="1" customWidth="1"/>
    <col min="1030" max="1030" width="17.140625" style="1" customWidth="1"/>
    <col min="1031" max="1042" width="7" style="1" customWidth="1"/>
    <col min="1043" max="1043" width="11.140625" style="1" customWidth="1"/>
    <col min="1044" max="1044" width="12.140625" style="1" customWidth="1"/>
    <col min="1045" max="1045" width="11.42578125" style="1"/>
    <col min="1046" max="1046" width="8.42578125" style="1" customWidth="1"/>
    <col min="1047" max="1047" width="12" style="1" customWidth="1"/>
    <col min="1048" max="1048" width="7.42578125" style="1" customWidth="1"/>
    <col min="1049" max="1281" width="11.42578125" style="1"/>
    <col min="1282" max="1282" width="19.85546875" style="1" customWidth="1"/>
    <col min="1283" max="1283" width="10.42578125" style="1" customWidth="1"/>
    <col min="1284" max="1284" width="29.85546875" style="1" customWidth="1"/>
    <col min="1285" max="1285" width="24.42578125" style="1" customWidth="1"/>
    <col min="1286" max="1286" width="17.140625" style="1" customWidth="1"/>
    <col min="1287" max="1298" width="7" style="1" customWidth="1"/>
    <col min="1299" max="1299" width="11.140625" style="1" customWidth="1"/>
    <col min="1300" max="1300" width="12.140625" style="1" customWidth="1"/>
    <col min="1301" max="1301" width="11.42578125" style="1"/>
    <col min="1302" max="1302" width="8.42578125" style="1" customWidth="1"/>
    <col min="1303" max="1303" width="12" style="1" customWidth="1"/>
    <col min="1304" max="1304" width="7.42578125" style="1" customWidth="1"/>
    <col min="1305" max="1537" width="11.42578125" style="1"/>
    <col min="1538" max="1538" width="19.85546875" style="1" customWidth="1"/>
    <col min="1539" max="1539" width="10.42578125" style="1" customWidth="1"/>
    <col min="1540" max="1540" width="29.85546875" style="1" customWidth="1"/>
    <col min="1541" max="1541" width="24.42578125" style="1" customWidth="1"/>
    <col min="1542" max="1542" width="17.140625" style="1" customWidth="1"/>
    <col min="1543" max="1554" width="7" style="1" customWidth="1"/>
    <col min="1555" max="1555" width="11.140625" style="1" customWidth="1"/>
    <col min="1556" max="1556" width="12.140625" style="1" customWidth="1"/>
    <col min="1557" max="1557" width="11.42578125" style="1"/>
    <col min="1558" max="1558" width="8.42578125" style="1" customWidth="1"/>
    <col min="1559" max="1559" width="12" style="1" customWidth="1"/>
    <col min="1560" max="1560" width="7.42578125" style="1" customWidth="1"/>
    <col min="1561" max="1793" width="11.42578125" style="1"/>
    <col min="1794" max="1794" width="19.85546875" style="1" customWidth="1"/>
    <col min="1795" max="1795" width="10.42578125" style="1" customWidth="1"/>
    <col min="1796" max="1796" width="29.85546875" style="1" customWidth="1"/>
    <col min="1797" max="1797" width="24.42578125" style="1" customWidth="1"/>
    <col min="1798" max="1798" width="17.140625" style="1" customWidth="1"/>
    <col min="1799" max="1810" width="7" style="1" customWidth="1"/>
    <col min="1811" max="1811" width="11.140625" style="1" customWidth="1"/>
    <col min="1812" max="1812" width="12.140625" style="1" customWidth="1"/>
    <col min="1813" max="1813" width="11.42578125" style="1"/>
    <col min="1814" max="1814" width="8.42578125" style="1" customWidth="1"/>
    <col min="1815" max="1815" width="12" style="1" customWidth="1"/>
    <col min="1816" max="1816" width="7.42578125" style="1" customWidth="1"/>
    <col min="1817" max="2049" width="11.42578125" style="1"/>
    <col min="2050" max="2050" width="19.85546875" style="1" customWidth="1"/>
    <col min="2051" max="2051" width="10.42578125" style="1" customWidth="1"/>
    <col min="2052" max="2052" width="29.85546875" style="1" customWidth="1"/>
    <col min="2053" max="2053" width="24.42578125" style="1" customWidth="1"/>
    <col min="2054" max="2054" width="17.140625" style="1" customWidth="1"/>
    <col min="2055" max="2066" width="7" style="1" customWidth="1"/>
    <col min="2067" max="2067" width="11.140625" style="1" customWidth="1"/>
    <col min="2068" max="2068" width="12.140625" style="1" customWidth="1"/>
    <col min="2069" max="2069" width="11.42578125" style="1"/>
    <col min="2070" max="2070" width="8.42578125" style="1" customWidth="1"/>
    <col min="2071" max="2071" width="12" style="1" customWidth="1"/>
    <col min="2072" max="2072" width="7.42578125" style="1" customWidth="1"/>
    <col min="2073" max="2305" width="11.42578125" style="1"/>
    <col min="2306" max="2306" width="19.85546875" style="1" customWidth="1"/>
    <col min="2307" max="2307" width="10.42578125" style="1" customWidth="1"/>
    <col min="2308" max="2308" width="29.85546875" style="1" customWidth="1"/>
    <col min="2309" max="2309" width="24.42578125" style="1" customWidth="1"/>
    <col min="2310" max="2310" width="17.140625" style="1" customWidth="1"/>
    <col min="2311" max="2322" width="7" style="1" customWidth="1"/>
    <col min="2323" max="2323" width="11.140625" style="1" customWidth="1"/>
    <col min="2324" max="2324" width="12.140625" style="1" customWidth="1"/>
    <col min="2325" max="2325" width="11.42578125" style="1"/>
    <col min="2326" max="2326" width="8.42578125" style="1" customWidth="1"/>
    <col min="2327" max="2327" width="12" style="1" customWidth="1"/>
    <col min="2328" max="2328" width="7.42578125" style="1" customWidth="1"/>
    <col min="2329" max="2561" width="11.42578125" style="1"/>
    <col min="2562" max="2562" width="19.85546875" style="1" customWidth="1"/>
    <col min="2563" max="2563" width="10.42578125" style="1" customWidth="1"/>
    <col min="2564" max="2564" width="29.85546875" style="1" customWidth="1"/>
    <col min="2565" max="2565" width="24.42578125" style="1" customWidth="1"/>
    <col min="2566" max="2566" width="17.140625" style="1" customWidth="1"/>
    <col min="2567" max="2578" width="7" style="1" customWidth="1"/>
    <col min="2579" max="2579" width="11.140625" style="1" customWidth="1"/>
    <col min="2580" max="2580" width="12.140625" style="1" customWidth="1"/>
    <col min="2581" max="2581" width="11.42578125" style="1"/>
    <col min="2582" max="2582" width="8.42578125" style="1" customWidth="1"/>
    <col min="2583" max="2583" width="12" style="1" customWidth="1"/>
    <col min="2584" max="2584" width="7.42578125" style="1" customWidth="1"/>
    <col min="2585" max="2817" width="11.42578125" style="1"/>
    <col min="2818" max="2818" width="19.85546875" style="1" customWidth="1"/>
    <col min="2819" max="2819" width="10.42578125" style="1" customWidth="1"/>
    <col min="2820" max="2820" width="29.85546875" style="1" customWidth="1"/>
    <col min="2821" max="2821" width="24.42578125" style="1" customWidth="1"/>
    <col min="2822" max="2822" width="17.140625" style="1" customWidth="1"/>
    <col min="2823" max="2834" width="7" style="1" customWidth="1"/>
    <col min="2835" max="2835" width="11.140625" style="1" customWidth="1"/>
    <col min="2836" max="2836" width="12.140625" style="1" customWidth="1"/>
    <col min="2837" max="2837" width="11.42578125" style="1"/>
    <col min="2838" max="2838" width="8.42578125" style="1" customWidth="1"/>
    <col min="2839" max="2839" width="12" style="1" customWidth="1"/>
    <col min="2840" max="2840" width="7.42578125" style="1" customWidth="1"/>
    <col min="2841" max="3073" width="11.42578125" style="1"/>
    <col min="3074" max="3074" width="19.85546875" style="1" customWidth="1"/>
    <col min="3075" max="3075" width="10.42578125" style="1" customWidth="1"/>
    <col min="3076" max="3076" width="29.85546875" style="1" customWidth="1"/>
    <col min="3077" max="3077" width="24.42578125" style="1" customWidth="1"/>
    <col min="3078" max="3078" width="17.140625" style="1" customWidth="1"/>
    <col min="3079" max="3090" width="7" style="1" customWidth="1"/>
    <col min="3091" max="3091" width="11.140625" style="1" customWidth="1"/>
    <col min="3092" max="3092" width="12.140625" style="1" customWidth="1"/>
    <col min="3093" max="3093" width="11.42578125" style="1"/>
    <col min="3094" max="3094" width="8.42578125" style="1" customWidth="1"/>
    <col min="3095" max="3095" width="12" style="1" customWidth="1"/>
    <col min="3096" max="3096" width="7.42578125" style="1" customWidth="1"/>
    <col min="3097" max="3329" width="11.42578125" style="1"/>
    <col min="3330" max="3330" width="19.85546875" style="1" customWidth="1"/>
    <col min="3331" max="3331" width="10.42578125" style="1" customWidth="1"/>
    <col min="3332" max="3332" width="29.85546875" style="1" customWidth="1"/>
    <col min="3333" max="3333" width="24.42578125" style="1" customWidth="1"/>
    <col min="3334" max="3334" width="17.140625" style="1" customWidth="1"/>
    <col min="3335" max="3346" width="7" style="1" customWidth="1"/>
    <col min="3347" max="3347" width="11.140625" style="1" customWidth="1"/>
    <col min="3348" max="3348" width="12.140625" style="1" customWidth="1"/>
    <col min="3349" max="3349" width="11.42578125" style="1"/>
    <col min="3350" max="3350" width="8.42578125" style="1" customWidth="1"/>
    <col min="3351" max="3351" width="12" style="1" customWidth="1"/>
    <col min="3352" max="3352" width="7.42578125" style="1" customWidth="1"/>
    <col min="3353" max="3585" width="11.42578125" style="1"/>
    <col min="3586" max="3586" width="19.85546875" style="1" customWidth="1"/>
    <col min="3587" max="3587" width="10.42578125" style="1" customWidth="1"/>
    <col min="3588" max="3588" width="29.85546875" style="1" customWidth="1"/>
    <col min="3589" max="3589" width="24.42578125" style="1" customWidth="1"/>
    <col min="3590" max="3590" width="17.140625" style="1" customWidth="1"/>
    <col min="3591" max="3602" width="7" style="1" customWidth="1"/>
    <col min="3603" max="3603" width="11.140625" style="1" customWidth="1"/>
    <col min="3604" max="3604" width="12.140625" style="1" customWidth="1"/>
    <col min="3605" max="3605" width="11.42578125" style="1"/>
    <col min="3606" max="3606" width="8.42578125" style="1" customWidth="1"/>
    <col min="3607" max="3607" width="12" style="1" customWidth="1"/>
    <col min="3608" max="3608" width="7.42578125" style="1" customWidth="1"/>
    <col min="3609" max="3841" width="11.42578125" style="1"/>
    <col min="3842" max="3842" width="19.85546875" style="1" customWidth="1"/>
    <col min="3843" max="3843" width="10.42578125" style="1" customWidth="1"/>
    <col min="3844" max="3844" width="29.85546875" style="1" customWidth="1"/>
    <col min="3845" max="3845" width="24.42578125" style="1" customWidth="1"/>
    <col min="3846" max="3846" width="17.140625" style="1" customWidth="1"/>
    <col min="3847" max="3858" width="7" style="1" customWidth="1"/>
    <col min="3859" max="3859" width="11.140625" style="1" customWidth="1"/>
    <col min="3860" max="3860" width="12.140625" style="1" customWidth="1"/>
    <col min="3861" max="3861" width="11.42578125" style="1"/>
    <col min="3862" max="3862" width="8.42578125" style="1" customWidth="1"/>
    <col min="3863" max="3863" width="12" style="1" customWidth="1"/>
    <col min="3864" max="3864" width="7.42578125" style="1" customWidth="1"/>
    <col min="3865" max="4097" width="11.42578125" style="1"/>
    <col min="4098" max="4098" width="19.85546875" style="1" customWidth="1"/>
    <col min="4099" max="4099" width="10.42578125" style="1" customWidth="1"/>
    <col min="4100" max="4100" width="29.85546875" style="1" customWidth="1"/>
    <col min="4101" max="4101" width="24.42578125" style="1" customWidth="1"/>
    <col min="4102" max="4102" width="17.140625" style="1" customWidth="1"/>
    <col min="4103" max="4114" width="7" style="1" customWidth="1"/>
    <col min="4115" max="4115" width="11.140625" style="1" customWidth="1"/>
    <col min="4116" max="4116" width="12.140625" style="1" customWidth="1"/>
    <col min="4117" max="4117" width="11.42578125" style="1"/>
    <col min="4118" max="4118" width="8.42578125" style="1" customWidth="1"/>
    <col min="4119" max="4119" width="12" style="1" customWidth="1"/>
    <col min="4120" max="4120" width="7.42578125" style="1" customWidth="1"/>
    <col min="4121" max="4353" width="11.42578125" style="1"/>
    <col min="4354" max="4354" width="19.85546875" style="1" customWidth="1"/>
    <col min="4355" max="4355" width="10.42578125" style="1" customWidth="1"/>
    <col min="4356" max="4356" width="29.85546875" style="1" customWidth="1"/>
    <col min="4357" max="4357" width="24.42578125" style="1" customWidth="1"/>
    <col min="4358" max="4358" width="17.140625" style="1" customWidth="1"/>
    <col min="4359" max="4370" width="7" style="1" customWidth="1"/>
    <col min="4371" max="4371" width="11.140625" style="1" customWidth="1"/>
    <col min="4372" max="4372" width="12.140625" style="1" customWidth="1"/>
    <col min="4373" max="4373" width="11.42578125" style="1"/>
    <col min="4374" max="4374" width="8.42578125" style="1" customWidth="1"/>
    <col min="4375" max="4375" width="12" style="1" customWidth="1"/>
    <col min="4376" max="4376" width="7.42578125" style="1" customWidth="1"/>
    <col min="4377" max="4609" width="11.42578125" style="1"/>
    <col min="4610" max="4610" width="19.85546875" style="1" customWidth="1"/>
    <col min="4611" max="4611" width="10.42578125" style="1" customWidth="1"/>
    <col min="4612" max="4612" width="29.85546875" style="1" customWidth="1"/>
    <col min="4613" max="4613" width="24.42578125" style="1" customWidth="1"/>
    <col min="4614" max="4614" width="17.140625" style="1" customWidth="1"/>
    <col min="4615" max="4626" width="7" style="1" customWidth="1"/>
    <col min="4627" max="4627" width="11.140625" style="1" customWidth="1"/>
    <col min="4628" max="4628" width="12.140625" style="1" customWidth="1"/>
    <col min="4629" max="4629" width="11.42578125" style="1"/>
    <col min="4630" max="4630" width="8.42578125" style="1" customWidth="1"/>
    <col min="4631" max="4631" width="12" style="1" customWidth="1"/>
    <col min="4632" max="4632" width="7.42578125" style="1" customWidth="1"/>
    <col min="4633" max="4865" width="11.42578125" style="1"/>
    <col min="4866" max="4866" width="19.85546875" style="1" customWidth="1"/>
    <col min="4867" max="4867" width="10.42578125" style="1" customWidth="1"/>
    <col min="4868" max="4868" width="29.85546875" style="1" customWidth="1"/>
    <col min="4869" max="4869" width="24.42578125" style="1" customWidth="1"/>
    <col min="4870" max="4870" width="17.140625" style="1" customWidth="1"/>
    <col min="4871" max="4882" width="7" style="1" customWidth="1"/>
    <col min="4883" max="4883" width="11.140625" style="1" customWidth="1"/>
    <col min="4884" max="4884" width="12.140625" style="1" customWidth="1"/>
    <col min="4885" max="4885" width="11.42578125" style="1"/>
    <col min="4886" max="4886" width="8.42578125" style="1" customWidth="1"/>
    <col min="4887" max="4887" width="12" style="1" customWidth="1"/>
    <col min="4888" max="4888" width="7.42578125" style="1" customWidth="1"/>
    <col min="4889" max="5121" width="11.42578125" style="1"/>
    <col min="5122" max="5122" width="19.85546875" style="1" customWidth="1"/>
    <col min="5123" max="5123" width="10.42578125" style="1" customWidth="1"/>
    <col min="5124" max="5124" width="29.85546875" style="1" customWidth="1"/>
    <col min="5125" max="5125" width="24.42578125" style="1" customWidth="1"/>
    <col min="5126" max="5126" width="17.140625" style="1" customWidth="1"/>
    <col min="5127" max="5138" width="7" style="1" customWidth="1"/>
    <col min="5139" max="5139" width="11.140625" style="1" customWidth="1"/>
    <col min="5140" max="5140" width="12.140625" style="1" customWidth="1"/>
    <col min="5141" max="5141" width="11.42578125" style="1"/>
    <col min="5142" max="5142" width="8.42578125" style="1" customWidth="1"/>
    <col min="5143" max="5143" width="12" style="1" customWidth="1"/>
    <col min="5144" max="5144" width="7.42578125" style="1" customWidth="1"/>
    <col min="5145" max="5377" width="11.42578125" style="1"/>
    <col min="5378" max="5378" width="19.85546875" style="1" customWidth="1"/>
    <col min="5379" max="5379" width="10.42578125" style="1" customWidth="1"/>
    <col min="5380" max="5380" width="29.85546875" style="1" customWidth="1"/>
    <col min="5381" max="5381" width="24.42578125" style="1" customWidth="1"/>
    <col min="5382" max="5382" width="17.140625" style="1" customWidth="1"/>
    <col min="5383" max="5394" width="7" style="1" customWidth="1"/>
    <col min="5395" max="5395" width="11.140625" style="1" customWidth="1"/>
    <col min="5396" max="5396" width="12.140625" style="1" customWidth="1"/>
    <col min="5397" max="5397" width="11.42578125" style="1"/>
    <col min="5398" max="5398" width="8.42578125" style="1" customWidth="1"/>
    <col min="5399" max="5399" width="12" style="1" customWidth="1"/>
    <col min="5400" max="5400" width="7.42578125" style="1" customWidth="1"/>
    <col min="5401" max="5633" width="11.42578125" style="1"/>
    <col min="5634" max="5634" width="19.85546875" style="1" customWidth="1"/>
    <col min="5635" max="5635" width="10.42578125" style="1" customWidth="1"/>
    <col min="5636" max="5636" width="29.85546875" style="1" customWidth="1"/>
    <col min="5637" max="5637" width="24.42578125" style="1" customWidth="1"/>
    <col min="5638" max="5638" width="17.140625" style="1" customWidth="1"/>
    <col min="5639" max="5650" width="7" style="1" customWidth="1"/>
    <col min="5651" max="5651" width="11.140625" style="1" customWidth="1"/>
    <col min="5652" max="5652" width="12.140625" style="1" customWidth="1"/>
    <col min="5653" max="5653" width="11.42578125" style="1"/>
    <col min="5654" max="5654" width="8.42578125" style="1" customWidth="1"/>
    <col min="5655" max="5655" width="12" style="1" customWidth="1"/>
    <col min="5656" max="5656" width="7.42578125" style="1" customWidth="1"/>
    <col min="5657" max="5889" width="11.42578125" style="1"/>
    <col min="5890" max="5890" width="19.85546875" style="1" customWidth="1"/>
    <col min="5891" max="5891" width="10.42578125" style="1" customWidth="1"/>
    <col min="5892" max="5892" width="29.85546875" style="1" customWidth="1"/>
    <col min="5893" max="5893" width="24.42578125" style="1" customWidth="1"/>
    <col min="5894" max="5894" width="17.140625" style="1" customWidth="1"/>
    <col min="5895" max="5906" width="7" style="1" customWidth="1"/>
    <col min="5907" max="5907" width="11.140625" style="1" customWidth="1"/>
    <col min="5908" max="5908" width="12.140625" style="1" customWidth="1"/>
    <col min="5909" max="5909" width="11.42578125" style="1"/>
    <col min="5910" max="5910" width="8.42578125" style="1" customWidth="1"/>
    <col min="5911" max="5911" width="12" style="1" customWidth="1"/>
    <col min="5912" max="5912" width="7.42578125" style="1" customWidth="1"/>
    <col min="5913" max="6145" width="11.42578125" style="1"/>
    <col min="6146" max="6146" width="19.85546875" style="1" customWidth="1"/>
    <col min="6147" max="6147" width="10.42578125" style="1" customWidth="1"/>
    <col min="6148" max="6148" width="29.85546875" style="1" customWidth="1"/>
    <col min="6149" max="6149" width="24.42578125" style="1" customWidth="1"/>
    <col min="6150" max="6150" width="17.140625" style="1" customWidth="1"/>
    <col min="6151" max="6162" width="7" style="1" customWidth="1"/>
    <col min="6163" max="6163" width="11.140625" style="1" customWidth="1"/>
    <col min="6164" max="6164" width="12.140625" style="1" customWidth="1"/>
    <col min="6165" max="6165" width="11.42578125" style="1"/>
    <col min="6166" max="6166" width="8.42578125" style="1" customWidth="1"/>
    <col min="6167" max="6167" width="12" style="1" customWidth="1"/>
    <col min="6168" max="6168" width="7.42578125" style="1" customWidth="1"/>
    <col min="6169" max="6401" width="11.42578125" style="1"/>
    <col min="6402" max="6402" width="19.85546875" style="1" customWidth="1"/>
    <col min="6403" max="6403" width="10.42578125" style="1" customWidth="1"/>
    <col min="6404" max="6404" width="29.85546875" style="1" customWidth="1"/>
    <col min="6405" max="6405" width="24.42578125" style="1" customWidth="1"/>
    <col min="6406" max="6406" width="17.140625" style="1" customWidth="1"/>
    <col min="6407" max="6418" width="7" style="1" customWidth="1"/>
    <col min="6419" max="6419" width="11.140625" style="1" customWidth="1"/>
    <col min="6420" max="6420" width="12.140625" style="1" customWidth="1"/>
    <col min="6421" max="6421" width="11.42578125" style="1"/>
    <col min="6422" max="6422" width="8.42578125" style="1" customWidth="1"/>
    <col min="6423" max="6423" width="12" style="1" customWidth="1"/>
    <col min="6424" max="6424" width="7.42578125" style="1" customWidth="1"/>
    <col min="6425" max="6657" width="11.42578125" style="1"/>
    <col min="6658" max="6658" width="19.85546875" style="1" customWidth="1"/>
    <col min="6659" max="6659" width="10.42578125" style="1" customWidth="1"/>
    <col min="6660" max="6660" width="29.85546875" style="1" customWidth="1"/>
    <col min="6661" max="6661" width="24.42578125" style="1" customWidth="1"/>
    <col min="6662" max="6662" width="17.140625" style="1" customWidth="1"/>
    <col min="6663" max="6674" width="7" style="1" customWidth="1"/>
    <col min="6675" max="6675" width="11.140625" style="1" customWidth="1"/>
    <col min="6676" max="6676" width="12.140625" style="1" customWidth="1"/>
    <col min="6677" max="6677" width="11.42578125" style="1"/>
    <col min="6678" max="6678" width="8.42578125" style="1" customWidth="1"/>
    <col min="6679" max="6679" width="12" style="1" customWidth="1"/>
    <col min="6680" max="6680" width="7.42578125" style="1" customWidth="1"/>
    <col min="6681" max="6913" width="11.42578125" style="1"/>
    <col min="6914" max="6914" width="19.85546875" style="1" customWidth="1"/>
    <col min="6915" max="6915" width="10.42578125" style="1" customWidth="1"/>
    <col min="6916" max="6916" width="29.85546875" style="1" customWidth="1"/>
    <col min="6917" max="6917" width="24.42578125" style="1" customWidth="1"/>
    <col min="6918" max="6918" width="17.140625" style="1" customWidth="1"/>
    <col min="6919" max="6930" width="7" style="1" customWidth="1"/>
    <col min="6931" max="6931" width="11.140625" style="1" customWidth="1"/>
    <col min="6932" max="6932" width="12.140625" style="1" customWidth="1"/>
    <col min="6933" max="6933" width="11.42578125" style="1"/>
    <col min="6934" max="6934" width="8.42578125" style="1" customWidth="1"/>
    <col min="6935" max="6935" width="12" style="1" customWidth="1"/>
    <col min="6936" max="6936" width="7.42578125" style="1" customWidth="1"/>
    <col min="6937" max="7169" width="11.42578125" style="1"/>
    <col min="7170" max="7170" width="19.85546875" style="1" customWidth="1"/>
    <col min="7171" max="7171" width="10.42578125" style="1" customWidth="1"/>
    <col min="7172" max="7172" width="29.85546875" style="1" customWidth="1"/>
    <col min="7173" max="7173" width="24.42578125" style="1" customWidth="1"/>
    <col min="7174" max="7174" width="17.140625" style="1" customWidth="1"/>
    <col min="7175" max="7186" width="7" style="1" customWidth="1"/>
    <col min="7187" max="7187" width="11.140625" style="1" customWidth="1"/>
    <col min="7188" max="7188" width="12.140625" style="1" customWidth="1"/>
    <col min="7189" max="7189" width="11.42578125" style="1"/>
    <col min="7190" max="7190" width="8.42578125" style="1" customWidth="1"/>
    <col min="7191" max="7191" width="12" style="1" customWidth="1"/>
    <col min="7192" max="7192" width="7.42578125" style="1" customWidth="1"/>
    <col min="7193" max="7425" width="11.42578125" style="1"/>
    <col min="7426" max="7426" width="19.85546875" style="1" customWidth="1"/>
    <col min="7427" max="7427" width="10.42578125" style="1" customWidth="1"/>
    <col min="7428" max="7428" width="29.85546875" style="1" customWidth="1"/>
    <col min="7429" max="7429" width="24.42578125" style="1" customWidth="1"/>
    <col min="7430" max="7430" width="17.140625" style="1" customWidth="1"/>
    <col min="7431" max="7442" width="7" style="1" customWidth="1"/>
    <col min="7443" max="7443" width="11.140625" style="1" customWidth="1"/>
    <col min="7444" max="7444" width="12.140625" style="1" customWidth="1"/>
    <col min="7445" max="7445" width="11.42578125" style="1"/>
    <col min="7446" max="7446" width="8.42578125" style="1" customWidth="1"/>
    <col min="7447" max="7447" width="12" style="1" customWidth="1"/>
    <col min="7448" max="7448" width="7.42578125" style="1" customWidth="1"/>
    <col min="7449" max="7681" width="11.42578125" style="1"/>
    <col min="7682" max="7682" width="19.85546875" style="1" customWidth="1"/>
    <col min="7683" max="7683" width="10.42578125" style="1" customWidth="1"/>
    <col min="7684" max="7684" width="29.85546875" style="1" customWidth="1"/>
    <col min="7685" max="7685" width="24.42578125" style="1" customWidth="1"/>
    <col min="7686" max="7686" width="17.140625" style="1" customWidth="1"/>
    <col min="7687" max="7698" width="7" style="1" customWidth="1"/>
    <col min="7699" max="7699" width="11.140625" style="1" customWidth="1"/>
    <col min="7700" max="7700" width="12.140625" style="1" customWidth="1"/>
    <col min="7701" max="7701" width="11.42578125" style="1"/>
    <col min="7702" max="7702" width="8.42578125" style="1" customWidth="1"/>
    <col min="7703" max="7703" width="12" style="1" customWidth="1"/>
    <col min="7704" max="7704" width="7.42578125" style="1" customWidth="1"/>
    <col min="7705" max="7937" width="11.42578125" style="1"/>
    <col min="7938" max="7938" width="19.85546875" style="1" customWidth="1"/>
    <col min="7939" max="7939" width="10.42578125" style="1" customWidth="1"/>
    <col min="7940" max="7940" width="29.85546875" style="1" customWidth="1"/>
    <col min="7941" max="7941" width="24.42578125" style="1" customWidth="1"/>
    <col min="7942" max="7942" width="17.140625" style="1" customWidth="1"/>
    <col min="7943" max="7954" width="7" style="1" customWidth="1"/>
    <col min="7955" max="7955" width="11.140625" style="1" customWidth="1"/>
    <col min="7956" max="7956" width="12.140625" style="1" customWidth="1"/>
    <col min="7957" max="7957" width="11.42578125" style="1"/>
    <col min="7958" max="7958" width="8.42578125" style="1" customWidth="1"/>
    <col min="7959" max="7959" width="12" style="1" customWidth="1"/>
    <col min="7960" max="7960" width="7.42578125" style="1" customWidth="1"/>
    <col min="7961" max="8193" width="11.42578125" style="1"/>
    <col min="8194" max="8194" width="19.85546875" style="1" customWidth="1"/>
    <col min="8195" max="8195" width="10.42578125" style="1" customWidth="1"/>
    <col min="8196" max="8196" width="29.85546875" style="1" customWidth="1"/>
    <col min="8197" max="8197" width="24.42578125" style="1" customWidth="1"/>
    <col min="8198" max="8198" width="17.140625" style="1" customWidth="1"/>
    <col min="8199" max="8210" width="7" style="1" customWidth="1"/>
    <col min="8211" max="8211" width="11.140625" style="1" customWidth="1"/>
    <col min="8212" max="8212" width="12.140625" style="1" customWidth="1"/>
    <col min="8213" max="8213" width="11.42578125" style="1"/>
    <col min="8214" max="8214" width="8.42578125" style="1" customWidth="1"/>
    <col min="8215" max="8215" width="12" style="1" customWidth="1"/>
    <col min="8216" max="8216" width="7.42578125" style="1" customWidth="1"/>
    <col min="8217" max="8449" width="11.42578125" style="1"/>
    <col min="8450" max="8450" width="19.85546875" style="1" customWidth="1"/>
    <col min="8451" max="8451" width="10.42578125" style="1" customWidth="1"/>
    <col min="8452" max="8452" width="29.85546875" style="1" customWidth="1"/>
    <col min="8453" max="8453" width="24.42578125" style="1" customWidth="1"/>
    <col min="8454" max="8454" width="17.140625" style="1" customWidth="1"/>
    <col min="8455" max="8466" width="7" style="1" customWidth="1"/>
    <col min="8467" max="8467" width="11.140625" style="1" customWidth="1"/>
    <col min="8468" max="8468" width="12.140625" style="1" customWidth="1"/>
    <col min="8469" max="8469" width="11.42578125" style="1"/>
    <col min="8470" max="8470" width="8.42578125" style="1" customWidth="1"/>
    <col min="8471" max="8471" width="12" style="1" customWidth="1"/>
    <col min="8472" max="8472" width="7.42578125" style="1" customWidth="1"/>
    <col min="8473" max="8705" width="11.42578125" style="1"/>
    <col min="8706" max="8706" width="19.85546875" style="1" customWidth="1"/>
    <col min="8707" max="8707" width="10.42578125" style="1" customWidth="1"/>
    <col min="8708" max="8708" width="29.85546875" style="1" customWidth="1"/>
    <col min="8709" max="8709" width="24.42578125" style="1" customWidth="1"/>
    <col min="8710" max="8710" width="17.140625" style="1" customWidth="1"/>
    <col min="8711" max="8722" width="7" style="1" customWidth="1"/>
    <col min="8723" max="8723" width="11.140625" style="1" customWidth="1"/>
    <col min="8724" max="8724" width="12.140625" style="1" customWidth="1"/>
    <col min="8725" max="8725" width="11.42578125" style="1"/>
    <col min="8726" max="8726" width="8.42578125" style="1" customWidth="1"/>
    <col min="8727" max="8727" width="12" style="1" customWidth="1"/>
    <col min="8728" max="8728" width="7.42578125" style="1" customWidth="1"/>
    <col min="8729" max="8961" width="11.42578125" style="1"/>
    <col min="8962" max="8962" width="19.85546875" style="1" customWidth="1"/>
    <col min="8963" max="8963" width="10.42578125" style="1" customWidth="1"/>
    <col min="8964" max="8964" width="29.85546875" style="1" customWidth="1"/>
    <col min="8965" max="8965" width="24.42578125" style="1" customWidth="1"/>
    <col min="8966" max="8966" width="17.140625" style="1" customWidth="1"/>
    <col min="8967" max="8978" width="7" style="1" customWidth="1"/>
    <col min="8979" max="8979" width="11.140625" style="1" customWidth="1"/>
    <col min="8980" max="8980" width="12.140625" style="1" customWidth="1"/>
    <col min="8981" max="8981" width="11.42578125" style="1"/>
    <col min="8982" max="8982" width="8.42578125" style="1" customWidth="1"/>
    <col min="8983" max="8983" width="12" style="1" customWidth="1"/>
    <col min="8984" max="8984" width="7.42578125" style="1" customWidth="1"/>
    <col min="8985" max="9217" width="11.42578125" style="1"/>
    <col min="9218" max="9218" width="19.85546875" style="1" customWidth="1"/>
    <col min="9219" max="9219" width="10.42578125" style="1" customWidth="1"/>
    <col min="9220" max="9220" width="29.85546875" style="1" customWidth="1"/>
    <col min="9221" max="9221" width="24.42578125" style="1" customWidth="1"/>
    <col min="9222" max="9222" width="17.140625" style="1" customWidth="1"/>
    <col min="9223" max="9234" width="7" style="1" customWidth="1"/>
    <col min="9235" max="9235" width="11.140625" style="1" customWidth="1"/>
    <col min="9236" max="9236" width="12.140625" style="1" customWidth="1"/>
    <col min="9237" max="9237" width="11.42578125" style="1"/>
    <col min="9238" max="9238" width="8.42578125" style="1" customWidth="1"/>
    <col min="9239" max="9239" width="12" style="1" customWidth="1"/>
    <col min="9240" max="9240" width="7.42578125" style="1" customWidth="1"/>
    <col min="9241" max="9473" width="11.42578125" style="1"/>
    <col min="9474" max="9474" width="19.85546875" style="1" customWidth="1"/>
    <col min="9475" max="9475" width="10.42578125" style="1" customWidth="1"/>
    <col min="9476" max="9476" width="29.85546875" style="1" customWidth="1"/>
    <col min="9477" max="9477" width="24.42578125" style="1" customWidth="1"/>
    <col min="9478" max="9478" width="17.140625" style="1" customWidth="1"/>
    <col min="9479" max="9490" width="7" style="1" customWidth="1"/>
    <col min="9491" max="9491" width="11.140625" style="1" customWidth="1"/>
    <col min="9492" max="9492" width="12.140625" style="1" customWidth="1"/>
    <col min="9493" max="9493" width="11.42578125" style="1"/>
    <col min="9494" max="9494" width="8.42578125" style="1" customWidth="1"/>
    <col min="9495" max="9495" width="12" style="1" customWidth="1"/>
    <col min="9496" max="9496" width="7.42578125" style="1" customWidth="1"/>
    <col min="9497" max="9729" width="11.42578125" style="1"/>
    <col min="9730" max="9730" width="19.85546875" style="1" customWidth="1"/>
    <col min="9731" max="9731" width="10.42578125" style="1" customWidth="1"/>
    <col min="9732" max="9732" width="29.85546875" style="1" customWidth="1"/>
    <col min="9733" max="9733" width="24.42578125" style="1" customWidth="1"/>
    <col min="9734" max="9734" width="17.140625" style="1" customWidth="1"/>
    <col min="9735" max="9746" width="7" style="1" customWidth="1"/>
    <col min="9747" max="9747" width="11.140625" style="1" customWidth="1"/>
    <col min="9748" max="9748" width="12.140625" style="1" customWidth="1"/>
    <col min="9749" max="9749" width="11.42578125" style="1"/>
    <col min="9750" max="9750" width="8.42578125" style="1" customWidth="1"/>
    <col min="9751" max="9751" width="12" style="1" customWidth="1"/>
    <col min="9752" max="9752" width="7.42578125" style="1" customWidth="1"/>
    <col min="9753" max="9985" width="11.42578125" style="1"/>
    <col min="9986" max="9986" width="19.85546875" style="1" customWidth="1"/>
    <col min="9987" max="9987" width="10.42578125" style="1" customWidth="1"/>
    <col min="9988" max="9988" width="29.85546875" style="1" customWidth="1"/>
    <col min="9989" max="9989" width="24.42578125" style="1" customWidth="1"/>
    <col min="9990" max="9990" width="17.140625" style="1" customWidth="1"/>
    <col min="9991" max="10002" width="7" style="1" customWidth="1"/>
    <col min="10003" max="10003" width="11.140625" style="1" customWidth="1"/>
    <col min="10004" max="10004" width="12.140625" style="1" customWidth="1"/>
    <col min="10005" max="10005" width="11.42578125" style="1"/>
    <col min="10006" max="10006" width="8.42578125" style="1" customWidth="1"/>
    <col min="10007" max="10007" width="12" style="1" customWidth="1"/>
    <col min="10008" max="10008" width="7.42578125" style="1" customWidth="1"/>
    <col min="10009" max="10241" width="11.42578125" style="1"/>
    <col min="10242" max="10242" width="19.85546875" style="1" customWidth="1"/>
    <col min="10243" max="10243" width="10.42578125" style="1" customWidth="1"/>
    <col min="10244" max="10244" width="29.85546875" style="1" customWidth="1"/>
    <col min="10245" max="10245" width="24.42578125" style="1" customWidth="1"/>
    <col min="10246" max="10246" width="17.140625" style="1" customWidth="1"/>
    <col min="10247" max="10258" width="7" style="1" customWidth="1"/>
    <col min="10259" max="10259" width="11.140625" style="1" customWidth="1"/>
    <col min="10260" max="10260" width="12.140625" style="1" customWidth="1"/>
    <col min="10261" max="10261" width="11.42578125" style="1"/>
    <col min="10262" max="10262" width="8.42578125" style="1" customWidth="1"/>
    <col min="10263" max="10263" width="12" style="1" customWidth="1"/>
    <col min="10264" max="10264" width="7.42578125" style="1" customWidth="1"/>
    <col min="10265" max="10497" width="11.42578125" style="1"/>
    <col min="10498" max="10498" width="19.85546875" style="1" customWidth="1"/>
    <col min="10499" max="10499" width="10.42578125" style="1" customWidth="1"/>
    <col min="10500" max="10500" width="29.85546875" style="1" customWidth="1"/>
    <col min="10501" max="10501" width="24.42578125" style="1" customWidth="1"/>
    <col min="10502" max="10502" width="17.140625" style="1" customWidth="1"/>
    <col min="10503" max="10514" width="7" style="1" customWidth="1"/>
    <col min="10515" max="10515" width="11.140625" style="1" customWidth="1"/>
    <col min="10516" max="10516" width="12.140625" style="1" customWidth="1"/>
    <col min="10517" max="10517" width="11.42578125" style="1"/>
    <col min="10518" max="10518" width="8.42578125" style="1" customWidth="1"/>
    <col min="10519" max="10519" width="12" style="1" customWidth="1"/>
    <col min="10520" max="10520" width="7.42578125" style="1" customWidth="1"/>
    <col min="10521" max="10753" width="11.42578125" style="1"/>
    <col min="10754" max="10754" width="19.85546875" style="1" customWidth="1"/>
    <col min="10755" max="10755" width="10.42578125" style="1" customWidth="1"/>
    <col min="10756" max="10756" width="29.85546875" style="1" customWidth="1"/>
    <col min="10757" max="10757" width="24.42578125" style="1" customWidth="1"/>
    <col min="10758" max="10758" width="17.140625" style="1" customWidth="1"/>
    <col min="10759" max="10770" width="7" style="1" customWidth="1"/>
    <col min="10771" max="10771" width="11.140625" style="1" customWidth="1"/>
    <col min="10772" max="10772" width="12.140625" style="1" customWidth="1"/>
    <col min="10773" max="10773" width="11.42578125" style="1"/>
    <col min="10774" max="10774" width="8.42578125" style="1" customWidth="1"/>
    <col min="10775" max="10775" width="12" style="1" customWidth="1"/>
    <col min="10776" max="10776" width="7.42578125" style="1" customWidth="1"/>
    <col min="10777" max="11009" width="11.42578125" style="1"/>
    <col min="11010" max="11010" width="19.85546875" style="1" customWidth="1"/>
    <col min="11011" max="11011" width="10.42578125" style="1" customWidth="1"/>
    <col min="11012" max="11012" width="29.85546875" style="1" customWidth="1"/>
    <col min="11013" max="11013" width="24.42578125" style="1" customWidth="1"/>
    <col min="11014" max="11014" width="17.140625" style="1" customWidth="1"/>
    <col min="11015" max="11026" width="7" style="1" customWidth="1"/>
    <col min="11027" max="11027" width="11.140625" style="1" customWidth="1"/>
    <col min="11028" max="11028" width="12.140625" style="1" customWidth="1"/>
    <col min="11029" max="11029" width="11.42578125" style="1"/>
    <col min="11030" max="11030" width="8.42578125" style="1" customWidth="1"/>
    <col min="11031" max="11031" width="12" style="1" customWidth="1"/>
    <col min="11032" max="11032" width="7.42578125" style="1" customWidth="1"/>
    <col min="11033" max="11265" width="11.42578125" style="1"/>
    <col min="11266" max="11266" width="19.85546875" style="1" customWidth="1"/>
    <col min="11267" max="11267" width="10.42578125" style="1" customWidth="1"/>
    <col min="11268" max="11268" width="29.85546875" style="1" customWidth="1"/>
    <col min="11269" max="11269" width="24.42578125" style="1" customWidth="1"/>
    <col min="11270" max="11270" width="17.140625" style="1" customWidth="1"/>
    <col min="11271" max="11282" width="7" style="1" customWidth="1"/>
    <col min="11283" max="11283" width="11.140625" style="1" customWidth="1"/>
    <col min="11284" max="11284" width="12.140625" style="1" customWidth="1"/>
    <col min="11285" max="11285" width="11.42578125" style="1"/>
    <col min="11286" max="11286" width="8.42578125" style="1" customWidth="1"/>
    <col min="11287" max="11287" width="12" style="1" customWidth="1"/>
    <col min="11288" max="11288" width="7.42578125" style="1" customWidth="1"/>
    <col min="11289" max="11521" width="11.42578125" style="1"/>
    <col min="11522" max="11522" width="19.85546875" style="1" customWidth="1"/>
    <col min="11523" max="11523" width="10.42578125" style="1" customWidth="1"/>
    <col min="11524" max="11524" width="29.85546875" style="1" customWidth="1"/>
    <col min="11525" max="11525" width="24.42578125" style="1" customWidth="1"/>
    <col min="11526" max="11526" width="17.140625" style="1" customWidth="1"/>
    <col min="11527" max="11538" width="7" style="1" customWidth="1"/>
    <col min="11539" max="11539" width="11.140625" style="1" customWidth="1"/>
    <col min="11540" max="11540" width="12.140625" style="1" customWidth="1"/>
    <col min="11541" max="11541" width="11.42578125" style="1"/>
    <col min="11542" max="11542" width="8.42578125" style="1" customWidth="1"/>
    <col min="11543" max="11543" width="12" style="1" customWidth="1"/>
    <col min="11544" max="11544" width="7.42578125" style="1" customWidth="1"/>
    <col min="11545" max="11777" width="11.42578125" style="1"/>
    <col min="11778" max="11778" width="19.85546875" style="1" customWidth="1"/>
    <col min="11779" max="11779" width="10.42578125" style="1" customWidth="1"/>
    <col min="11780" max="11780" width="29.85546875" style="1" customWidth="1"/>
    <col min="11781" max="11781" width="24.42578125" style="1" customWidth="1"/>
    <col min="11782" max="11782" width="17.140625" style="1" customWidth="1"/>
    <col min="11783" max="11794" width="7" style="1" customWidth="1"/>
    <col min="11795" max="11795" width="11.140625" style="1" customWidth="1"/>
    <col min="11796" max="11796" width="12.140625" style="1" customWidth="1"/>
    <col min="11797" max="11797" width="11.42578125" style="1"/>
    <col min="11798" max="11798" width="8.42578125" style="1" customWidth="1"/>
    <col min="11799" max="11799" width="12" style="1" customWidth="1"/>
    <col min="11800" max="11800" width="7.42578125" style="1" customWidth="1"/>
    <col min="11801" max="12033" width="11.42578125" style="1"/>
    <col min="12034" max="12034" width="19.85546875" style="1" customWidth="1"/>
    <col min="12035" max="12035" width="10.42578125" style="1" customWidth="1"/>
    <col min="12036" max="12036" width="29.85546875" style="1" customWidth="1"/>
    <col min="12037" max="12037" width="24.42578125" style="1" customWidth="1"/>
    <col min="12038" max="12038" width="17.140625" style="1" customWidth="1"/>
    <col min="12039" max="12050" width="7" style="1" customWidth="1"/>
    <col min="12051" max="12051" width="11.140625" style="1" customWidth="1"/>
    <col min="12052" max="12052" width="12.140625" style="1" customWidth="1"/>
    <col min="12053" max="12053" width="11.42578125" style="1"/>
    <col min="12054" max="12054" width="8.42578125" style="1" customWidth="1"/>
    <col min="12055" max="12055" width="12" style="1" customWidth="1"/>
    <col min="12056" max="12056" width="7.42578125" style="1" customWidth="1"/>
    <col min="12057" max="12289" width="11.42578125" style="1"/>
    <col min="12290" max="12290" width="19.85546875" style="1" customWidth="1"/>
    <col min="12291" max="12291" width="10.42578125" style="1" customWidth="1"/>
    <col min="12292" max="12292" width="29.85546875" style="1" customWidth="1"/>
    <col min="12293" max="12293" width="24.42578125" style="1" customWidth="1"/>
    <col min="12294" max="12294" width="17.140625" style="1" customWidth="1"/>
    <col min="12295" max="12306" width="7" style="1" customWidth="1"/>
    <col min="12307" max="12307" width="11.140625" style="1" customWidth="1"/>
    <col min="12308" max="12308" width="12.140625" style="1" customWidth="1"/>
    <col min="12309" max="12309" width="11.42578125" style="1"/>
    <col min="12310" max="12310" width="8.42578125" style="1" customWidth="1"/>
    <col min="12311" max="12311" width="12" style="1" customWidth="1"/>
    <col min="12312" max="12312" width="7.42578125" style="1" customWidth="1"/>
    <col min="12313" max="12545" width="11.42578125" style="1"/>
    <col min="12546" max="12546" width="19.85546875" style="1" customWidth="1"/>
    <col min="12547" max="12547" width="10.42578125" style="1" customWidth="1"/>
    <col min="12548" max="12548" width="29.85546875" style="1" customWidth="1"/>
    <col min="12549" max="12549" width="24.42578125" style="1" customWidth="1"/>
    <col min="12550" max="12550" width="17.140625" style="1" customWidth="1"/>
    <col min="12551" max="12562" width="7" style="1" customWidth="1"/>
    <col min="12563" max="12563" width="11.140625" style="1" customWidth="1"/>
    <col min="12564" max="12564" width="12.140625" style="1" customWidth="1"/>
    <col min="12565" max="12565" width="11.42578125" style="1"/>
    <col min="12566" max="12566" width="8.42578125" style="1" customWidth="1"/>
    <col min="12567" max="12567" width="12" style="1" customWidth="1"/>
    <col min="12568" max="12568" width="7.42578125" style="1" customWidth="1"/>
    <col min="12569" max="12801" width="11.42578125" style="1"/>
    <col min="12802" max="12802" width="19.85546875" style="1" customWidth="1"/>
    <col min="12803" max="12803" width="10.42578125" style="1" customWidth="1"/>
    <col min="12804" max="12804" width="29.85546875" style="1" customWidth="1"/>
    <col min="12805" max="12805" width="24.42578125" style="1" customWidth="1"/>
    <col min="12806" max="12806" width="17.140625" style="1" customWidth="1"/>
    <col min="12807" max="12818" width="7" style="1" customWidth="1"/>
    <col min="12819" max="12819" width="11.140625" style="1" customWidth="1"/>
    <col min="12820" max="12820" width="12.140625" style="1" customWidth="1"/>
    <col min="12821" max="12821" width="11.42578125" style="1"/>
    <col min="12822" max="12822" width="8.42578125" style="1" customWidth="1"/>
    <col min="12823" max="12823" width="12" style="1" customWidth="1"/>
    <col min="12824" max="12824" width="7.42578125" style="1" customWidth="1"/>
    <col min="12825" max="13057" width="11.42578125" style="1"/>
    <col min="13058" max="13058" width="19.85546875" style="1" customWidth="1"/>
    <col min="13059" max="13059" width="10.42578125" style="1" customWidth="1"/>
    <col min="13060" max="13060" width="29.85546875" style="1" customWidth="1"/>
    <col min="13061" max="13061" width="24.42578125" style="1" customWidth="1"/>
    <col min="13062" max="13062" width="17.140625" style="1" customWidth="1"/>
    <col min="13063" max="13074" width="7" style="1" customWidth="1"/>
    <col min="13075" max="13075" width="11.140625" style="1" customWidth="1"/>
    <col min="13076" max="13076" width="12.140625" style="1" customWidth="1"/>
    <col min="13077" max="13077" width="11.42578125" style="1"/>
    <col min="13078" max="13078" width="8.42578125" style="1" customWidth="1"/>
    <col min="13079" max="13079" width="12" style="1" customWidth="1"/>
    <col min="13080" max="13080" width="7.42578125" style="1" customWidth="1"/>
    <col min="13081" max="13313" width="11.42578125" style="1"/>
    <col min="13314" max="13314" width="19.85546875" style="1" customWidth="1"/>
    <col min="13315" max="13315" width="10.42578125" style="1" customWidth="1"/>
    <col min="13316" max="13316" width="29.85546875" style="1" customWidth="1"/>
    <col min="13317" max="13317" width="24.42578125" style="1" customWidth="1"/>
    <col min="13318" max="13318" width="17.140625" style="1" customWidth="1"/>
    <col min="13319" max="13330" width="7" style="1" customWidth="1"/>
    <col min="13331" max="13331" width="11.140625" style="1" customWidth="1"/>
    <col min="13332" max="13332" width="12.140625" style="1" customWidth="1"/>
    <col min="13333" max="13333" width="11.42578125" style="1"/>
    <col min="13334" max="13334" width="8.42578125" style="1" customWidth="1"/>
    <col min="13335" max="13335" width="12" style="1" customWidth="1"/>
    <col min="13336" max="13336" width="7.42578125" style="1" customWidth="1"/>
    <col min="13337" max="13569" width="11.42578125" style="1"/>
    <col min="13570" max="13570" width="19.85546875" style="1" customWidth="1"/>
    <col min="13571" max="13571" width="10.42578125" style="1" customWidth="1"/>
    <col min="13572" max="13572" width="29.85546875" style="1" customWidth="1"/>
    <col min="13573" max="13573" width="24.42578125" style="1" customWidth="1"/>
    <col min="13574" max="13574" width="17.140625" style="1" customWidth="1"/>
    <col min="13575" max="13586" width="7" style="1" customWidth="1"/>
    <col min="13587" max="13587" width="11.140625" style="1" customWidth="1"/>
    <col min="13588" max="13588" width="12.140625" style="1" customWidth="1"/>
    <col min="13589" max="13589" width="11.42578125" style="1"/>
    <col min="13590" max="13590" width="8.42578125" style="1" customWidth="1"/>
    <col min="13591" max="13591" width="12" style="1" customWidth="1"/>
    <col min="13592" max="13592" width="7.42578125" style="1" customWidth="1"/>
    <col min="13593" max="13825" width="11.42578125" style="1"/>
    <col min="13826" max="13826" width="19.85546875" style="1" customWidth="1"/>
    <col min="13827" max="13827" width="10.42578125" style="1" customWidth="1"/>
    <col min="13828" max="13828" width="29.85546875" style="1" customWidth="1"/>
    <col min="13829" max="13829" width="24.42578125" style="1" customWidth="1"/>
    <col min="13830" max="13830" width="17.140625" style="1" customWidth="1"/>
    <col min="13831" max="13842" width="7" style="1" customWidth="1"/>
    <col min="13843" max="13843" width="11.140625" style="1" customWidth="1"/>
    <col min="13844" max="13844" width="12.140625" style="1" customWidth="1"/>
    <col min="13845" max="13845" width="11.42578125" style="1"/>
    <col min="13846" max="13846" width="8.42578125" style="1" customWidth="1"/>
    <col min="13847" max="13847" width="12" style="1" customWidth="1"/>
    <col min="13848" max="13848" width="7.42578125" style="1" customWidth="1"/>
    <col min="13849" max="14081" width="11.42578125" style="1"/>
    <col min="14082" max="14082" width="19.85546875" style="1" customWidth="1"/>
    <col min="14083" max="14083" width="10.42578125" style="1" customWidth="1"/>
    <col min="14084" max="14084" width="29.85546875" style="1" customWidth="1"/>
    <col min="14085" max="14085" width="24.42578125" style="1" customWidth="1"/>
    <col min="14086" max="14086" width="17.140625" style="1" customWidth="1"/>
    <col min="14087" max="14098" width="7" style="1" customWidth="1"/>
    <col min="14099" max="14099" width="11.140625" style="1" customWidth="1"/>
    <col min="14100" max="14100" width="12.140625" style="1" customWidth="1"/>
    <col min="14101" max="14101" width="11.42578125" style="1"/>
    <col min="14102" max="14102" width="8.42578125" style="1" customWidth="1"/>
    <col min="14103" max="14103" width="12" style="1" customWidth="1"/>
    <col min="14104" max="14104" width="7.42578125" style="1" customWidth="1"/>
    <col min="14105" max="14337" width="11.42578125" style="1"/>
    <col min="14338" max="14338" width="19.85546875" style="1" customWidth="1"/>
    <col min="14339" max="14339" width="10.42578125" style="1" customWidth="1"/>
    <col min="14340" max="14340" width="29.85546875" style="1" customWidth="1"/>
    <col min="14341" max="14341" width="24.42578125" style="1" customWidth="1"/>
    <col min="14342" max="14342" width="17.140625" style="1" customWidth="1"/>
    <col min="14343" max="14354" width="7" style="1" customWidth="1"/>
    <col min="14355" max="14355" width="11.140625" style="1" customWidth="1"/>
    <col min="14356" max="14356" width="12.140625" style="1" customWidth="1"/>
    <col min="14357" max="14357" width="11.42578125" style="1"/>
    <col min="14358" max="14358" width="8.42578125" style="1" customWidth="1"/>
    <col min="14359" max="14359" width="12" style="1" customWidth="1"/>
    <col min="14360" max="14360" width="7.42578125" style="1" customWidth="1"/>
    <col min="14361" max="14593" width="11.42578125" style="1"/>
    <col min="14594" max="14594" width="19.85546875" style="1" customWidth="1"/>
    <col min="14595" max="14595" width="10.42578125" style="1" customWidth="1"/>
    <col min="14596" max="14596" width="29.85546875" style="1" customWidth="1"/>
    <col min="14597" max="14597" width="24.42578125" style="1" customWidth="1"/>
    <col min="14598" max="14598" width="17.140625" style="1" customWidth="1"/>
    <col min="14599" max="14610" width="7" style="1" customWidth="1"/>
    <col min="14611" max="14611" width="11.140625" style="1" customWidth="1"/>
    <col min="14612" max="14612" width="12.140625" style="1" customWidth="1"/>
    <col min="14613" max="14613" width="11.42578125" style="1"/>
    <col min="14614" max="14614" width="8.42578125" style="1" customWidth="1"/>
    <col min="14615" max="14615" width="12" style="1" customWidth="1"/>
    <col min="14616" max="14616" width="7.42578125" style="1" customWidth="1"/>
    <col min="14617" max="14849" width="11.42578125" style="1"/>
    <col min="14850" max="14850" width="19.85546875" style="1" customWidth="1"/>
    <col min="14851" max="14851" width="10.42578125" style="1" customWidth="1"/>
    <col min="14852" max="14852" width="29.85546875" style="1" customWidth="1"/>
    <col min="14853" max="14853" width="24.42578125" style="1" customWidth="1"/>
    <col min="14854" max="14854" width="17.140625" style="1" customWidth="1"/>
    <col min="14855" max="14866" width="7" style="1" customWidth="1"/>
    <col min="14867" max="14867" width="11.140625" style="1" customWidth="1"/>
    <col min="14868" max="14868" width="12.140625" style="1" customWidth="1"/>
    <col min="14869" max="14869" width="11.42578125" style="1"/>
    <col min="14870" max="14870" width="8.42578125" style="1" customWidth="1"/>
    <col min="14871" max="14871" width="12" style="1" customWidth="1"/>
    <col min="14872" max="14872" width="7.42578125" style="1" customWidth="1"/>
    <col min="14873" max="15105" width="11.42578125" style="1"/>
    <col min="15106" max="15106" width="19.85546875" style="1" customWidth="1"/>
    <col min="15107" max="15107" width="10.42578125" style="1" customWidth="1"/>
    <col min="15108" max="15108" width="29.85546875" style="1" customWidth="1"/>
    <col min="15109" max="15109" width="24.42578125" style="1" customWidth="1"/>
    <col min="15110" max="15110" width="17.140625" style="1" customWidth="1"/>
    <col min="15111" max="15122" width="7" style="1" customWidth="1"/>
    <col min="15123" max="15123" width="11.140625" style="1" customWidth="1"/>
    <col min="15124" max="15124" width="12.140625" style="1" customWidth="1"/>
    <col min="15125" max="15125" width="11.42578125" style="1"/>
    <col min="15126" max="15126" width="8.42578125" style="1" customWidth="1"/>
    <col min="15127" max="15127" width="12" style="1" customWidth="1"/>
    <col min="15128" max="15128" width="7.42578125" style="1" customWidth="1"/>
    <col min="15129" max="15361" width="11.42578125" style="1"/>
    <col min="15362" max="15362" width="19.85546875" style="1" customWidth="1"/>
    <col min="15363" max="15363" width="10.42578125" style="1" customWidth="1"/>
    <col min="15364" max="15364" width="29.85546875" style="1" customWidth="1"/>
    <col min="15365" max="15365" width="24.42578125" style="1" customWidth="1"/>
    <col min="15366" max="15366" width="17.140625" style="1" customWidth="1"/>
    <col min="15367" max="15378" width="7" style="1" customWidth="1"/>
    <col min="15379" max="15379" width="11.140625" style="1" customWidth="1"/>
    <col min="15380" max="15380" width="12.140625" style="1" customWidth="1"/>
    <col min="15381" max="15381" width="11.42578125" style="1"/>
    <col min="15382" max="15382" width="8.42578125" style="1" customWidth="1"/>
    <col min="15383" max="15383" width="12" style="1" customWidth="1"/>
    <col min="15384" max="15384" width="7.42578125" style="1" customWidth="1"/>
    <col min="15385" max="15617" width="11.42578125" style="1"/>
    <col min="15618" max="15618" width="19.85546875" style="1" customWidth="1"/>
    <col min="15619" max="15619" width="10.42578125" style="1" customWidth="1"/>
    <col min="15620" max="15620" width="29.85546875" style="1" customWidth="1"/>
    <col min="15621" max="15621" width="24.42578125" style="1" customWidth="1"/>
    <col min="15622" max="15622" width="17.140625" style="1" customWidth="1"/>
    <col min="15623" max="15634" width="7" style="1" customWidth="1"/>
    <col min="15635" max="15635" width="11.140625" style="1" customWidth="1"/>
    <col min="15636" max="15636" width="12.140625" style="1" customWidth="1"/>
    <col min="15637" max="15637" width="11.42578125" style="1"/>
    <col min="15638" max="15638" width="8.42578125" style="1" customWidth="1"/>
    <col min="15639" max="15639" width="12" style="1" customWidth="1"/>
    <col min="15640" max="15640" width="7.42578125" style="1" customWidth="1"/>
    <col min="15641" max="15873" width="11.42578125" style="1"/>
    <col min="15874" max="15874" width="19.85546875" style="1" customWidth="1"/>
    <col min="15875" max="15875" width="10.42578125" style="1" customWidth="1"/>
    <col min="15876" max="15876" width="29.85546875" style="1" customWidth="1"/>
    <col min="15877" max="15877" width="24.42578125" style="1" customWidth="1"/>
    <col min="15878" max="15878" width="17.140625" style="1" customWidth="1"/>
    <col min="15879" max="15890" width="7" style="1" customWidth="1"/>
    <col min="15891" max="15891" width="11.140625" style="1" customWidth="1"/>
    <col min="15892" max="15892" width="12.140625" style="1" customWidth="1"/>
    <col min="15893" max="15893" width="11.42578125" style="1"/>
    <col min="15894" max="15894" width="8.42578125" style="1" customWidth="1"/>
    <col min="15895" max="15895" width="12" style="1" customWidth="1"/>
    <col min="15896" max="15896" width="7.42578125" style="1" customWidth="1"/>
    <col min="15897" max="16129" width="11.42578125" style="1"/>
    <col min="16130" max="16130" width="19.85546875" style="1" customWidth="1"/>
    <col min="16131" max="16131" width="10.42578125" style="1" customWidth="1"/>
    <col min="16132" max="16132" width="29.85546875" style="1" customWidth="1"/>
    <col min="16133" max="16133" width="24.42578125" style="1" customWidth="1"/>
    <col min="16134" max="16134" width="17.140625" style="1" customWidth="1"/>
    <col min="16135" max="16146" width="7" style="1" customWidth="1"/>
    <col min="16147" max="16147" width="11.140625" style="1" customWidth="1"/>
    <col min="16148" max="16148" width="12.140625" style="1" customWidth="1"/>
    <col min="16149" max="16149" width="11.42578125" style="1"/>
    <col min="16150" max="16150" width="8.42578125" style="1" customWidth="1"/>
    <col min="16151" max="16151" width="12" style="1" customWidth="1"/>
    <col min="16152" max="16152" width="7.42578125" style="1" customWidth="1"/>
    <col min="16153" max="16384" width="11.42578125" style="1"/>
  </cols>
  <sheetData>
    <row r="1" spans="2:25" ht="13.5" thickBot="1" x14ac:dyDescent="0.25"/>
    <row r="2" spans="2:25" x14ac:dyDescent="0.2">
      <c r="B2" s="3"/>
      <c r="C2" s="9"/>
      <c r="D2" s="9"/>
      <c r="E2" s="9"/>
      <c r="F2" s="9"/>
      <c r="G2" s="9"/>
      <c r="H2" s="9"/>
      <c r="I2" s="9"/>
      <c r="J2" s="9"/>
      <c r="K2" s="9"/>
      <c r="L2" s="9"/>
      <c r="M2" s="9"/>
      <c r="N2" s="9"/>
      <c r="O2" s="9"/>
      <c r="P2" s="9"/>
      <c r="Q2" s="9"/>
      <c r="R2" s="9"/>
      <c r="S2" s="9"/>
      <c r="T2" s="9"/>
      <c r="U2" s="10"/>
      <c r="V2" s="10"/>
      <c r="W2" s="10"/>
      <c r="X2" s="10"/>
      <c r="Y2" s="4"/>
    </row>
    <row r="3" spans="2:25" ht="49.5" customHeight="1" x14ac:dyDescent="0.2">
      <c r="B3" s="5"/>
      <c r="C3" s="69" t="s">
        <v>40</v>
      </c>
      <c r="D3" s="79"/>
      <c r="E3" s="79"/>
      <c r="F3" s="79"/>
      <c r="G3" s="79"/>
      <c r="H3" s="79"/>
      <c r="I3" s="79"/>
      <c r="J3" s="79"/>
      <c r="K3" s="79"/>
      <c r="L3" s="79"/>
      <c r="M3" s="79"/>
      <c r="N3" s="79"/>
      <c r="O3" s="79"/>
      <c r="P3" s="79"/>
      <c r="Q3" s="79"/>
      <c r="R3" s="79"/>
      <c r="S3" s="79"/>
      <c r="T3" s="79"/>
      <c r="U3" s="79"/>
      <c r="V3" s="79"/>
      <c r="W3" s="79"/>
      <c r="X3" s="79"/>
      <c r="Y3" s="6"/>
    </row>
    <row r="4" spans="2:25" x14ac:dyDescent="0.2">
      <c r="B4" s="5"/>
      <c r="C4" s="11"/>
      <c r="D4" s="11"/>
      <c r="E4" s="11"/>
      <c r="F4" s="11"/>
      <c r="G4" s="11"/>
      <c r="H4" s="11"/>
      <c r="I4" s="11"/>
      <c r="J4" s="11"/>
      <c r="K4" s="11"/>
      <c r="L4" s="11"/>
      <c r="M4" s="11"/>
      <c r="N4" s="11"/>
      <c r="O4" s="11"/>
      <c r="P4" s="11"/>
      <c r="Q4" s="11"/>
      <c r="R4" s="11"/>
      <c r="S4" s="11"/>
      <c r="T4" s="11"/>
      <c r="U4" s="11"/>
      <c r="V4" s="11"/>
      <c r="W4" s="11"/>
      <c r="X4" s="11"/>
      <c r="Y4" s="6"/>
    </row>
    <row r="5" spans="2:25" ht="24.75" customHeight="1" x14ac:dyDescent="0.2">
      <c r="B5" s="5"/>
      <c r="C5" s="76" t="s">
        <v>39</v>
      </c>
      <c r="D5" s="76"/>
      <c r="E5" s="71" t="str">
        <f>'[1]F7A. perfil eg IES-EEST'!$D$5</f>
        <v xml:space="preserve"> CLORINDA MATTO DE TURNER</v>
      </c>
      <c r="F5" s="72"/>
      <c r="G5" s="72"/>
      <c r="H5" s="72"/>
      <c r="I5" s="72"/>
      <c r="J5" s="72"/>
      <c r="K5" s="72"/>
      <c r="L5" s="73"/>
      <c r="M5" s="69" t="s">
        <v>41</v>
      </c>
      <c r="N5" s="69"/>
      <c r="O5" s="69"/>
      <c r="P5" s="69"/>
      <c r="Q5" s="69"/>
      <c r="R5" s="69"/>
      <c r="S5" s="69"/>
      <c r="T5" s="68">
        <v>932384</v>
      </c>
      <c r="U5" s="68"/>
      <c r="V5" s="68"/>
      <c r="W5" s="68"/>
      <c r="X5" s="68"/>
      <c r="Y5" s="6"/>
    </row>
    <row r="6" spans="2:25" x14ac:dyDescent="0.2">
      <c r="B6" s="5"/>
      <c r="C6" s="12"/>
      <c r="D6" s="12"/>
      <c r="E6" s="13"/>
      <c r="F6" s="13"/>
      <c r="G6" s="13"/>
      <c r="H6" s="13"/>
      <c r="I6" s="14"/>
      <c r="J6" s="14"/>
      <c r="K6" s="14"/>
      <c r="L6" s="14"/>
      <c r="M6" s="14"/>
      <c r="N6" s="14"/>
      <c r="O6" s="14"/>
      <c r="P6" s="14"/>
      <c r="Q6" s="14"/>
      <c r="R6" s="15"/>
      <c r="S6" s="15"/>
      <c r="T6" s="15"/>
      <c r="U6" s="14"/>
      <c r="V6" s="14"/>
      <c r="W6" s="14"/>
      <c r="X6" s="14"/>
      <c r="Y6" s="6"/>
    </row>
    <row r="7" spans="2:25" ht="21" customHeight="1" x14ac:dyDescent="0.2">
      <c r="B7" s="5"/>
      <c r="C7" s="76" t="s">
        <v>38</v>
      </c>
      <c r="D7" s="76"/>
      <c r="E7" s="16" t="s">
        <v>109</v>
      </c>
      <c r="F7" s="74" t="s">
        <v>37</v>
      </c>
      <c r="G7" s="75"/>
      <c r="H7" s="68" t="s">
        <v>110</v>
      </c>
      <c r="I7" s="68"/>
      <c r="J7" s="68"/>
      <c r="K7" s="68"/>
      <c r="L7" s="68"/>
      <c r="M7" s="68"/>
      <c r="N7" s="68"/>
      <c r="O7" s="68"/>
      <c r="P7" s="68"/>
      <c r="Q7" s="69" t="s">
        <v>36</v>
      </c>
      <c r="R7" s="69"/>
      <c r="S7" s="69"/>
      <c r="T7" s="69"/>
      <c r="U7" s="68" t="s">
        <v>111</v>
      </c>
      <c r="V7" s="68"/>
      <c r="W7" s="68"/>
      <c r="X7" s="68"/>
      <c r="Y7" s="6"/>
    </row>
    <row r="8" spans="2:25" ht="12.75" customHeight="1" x14ac:dyDescent="0.2">
      <c r="B8" s="5"/>
      <c r="C8" s="17"/>
      <c r="D8" s="17"/>
      <c r="E8" s="18"/>
      <c r="F8" s="18"/>
      <c r="G8" s="18"/>
      <c r="H8" s="18"/>
      <c r="I8" s="14"/>
      <c r="J8" s="14"/>
      <c r="K8" s="14"/>
      <c r="L8" s="14"/>
      <c r="M8" s="14"/>
      <c r="N8" s="14"/>
      <c r="O8" s="14"/>
      <c r="P8" s="14"/>
      <c r="Q8" s="14"/>
      <c r="R8" s="15"/>
      <c r="S8" s="15"/>
      <c r="T8" s="15"/>
      <c r="U8" s="14"/>
      <c r="V8" s="14"/>
      <c r="W8" s="14"/>
      <c r="X8" s="14"/>
      <c r="Y8" s="6"/>
    </row>
    <row r="9" spans="2:25" ht="34.5" customHeight="1" x14ac:dyDescent="0.2">
      <c r="B9" s="5"/>
      <c r="C9" s="67" t="s">
        <v>42</v>
      </c>
      <c r="D9" s="67"/>
      <c r="E9" s="68"/>
      <c r="F9" s="68"/>
      <c r="G9" s="68"/>
      <c r="H9" s="68"/>
      <c r="I9" s="68"/>
      <c r="J9" s="68"/>
      <c r="K9" s="68"/>
      <c r="L9" s="68"/>
      <c r="M9" s="69" t="s">
        <v>52</v>
      </c>
      <c r="N9" s="69"/>
      <c r="O9" s="69"/>
      <c r="P9" s="69"/>
      <c r="Q9" s="69"/>
      <c r="R9" s="69"/>
      <c r="S9" s="69"/>
      <c r="T9" s="68" t="s">
        <v>113</v>
      </c>
      <c r="U9" s="68"/>
      <c r="V9" s="68"/>
      <c r="W9" s="68"/>
      <c r="X9" s="68"/>
      <c r="Y9" s="6"/>
    </row>
    <row r="10" spans="2:25" x14ac:dyDescent="0.2">
      <c r="B10" s="5"/>
      <c r="C10" s="19"/>
      <c r="D10" s="19"/>
      <c r="E10" s="13"/>
      <c r="F10" s="13"/>
      <c r="G10" s="13"/>
      <c r="H10" s="13"/>
      <c r="I10" s="14"/>
      <c r="J10" s="14"/>
      <c r="K10" s="14"/>
      <c r="L10" s="14"/>
      <c r="M10" s="14"/>
      <c r="N10" s="14"/>
      <c r="O10" s="14"/>
      <c r="P10" s="14"/>
      <c r="Q10" s="14"/>
      <c r="R10" s="15"/>
      <c r="S10" s="15"/>
      <c r="T10" s="15"/>
      <c r="U10" s="14"/>
      <c r="V10" s="14"/>
      <c r="W10" s="14"/>
      <c r="X10" s="14"/>
      <c r="Y10" s="6"/>
    </row>
    <row r="11" spans="2:25" ht="23.25" customHeight="1" x14ac:dyDescent="0.2">
      <c r="B11" s="5"/>
      <c r="C11" s="76" t="s">
        <v>43</v>
      </c>
      <c r="D11" s="76"/>
      <c r="E11" s="16" t="s">
        <v>54</v>
      </c>
      <c r="F11" s="20" t="s">
        <v>35</v>
      </c>
      <c r="G11" s="21"/>
      <c r="H11" s="71" t="s">
        <v>112</v>
      </c>
      <c r="I11" s="72"/>
      <c r="J11" s="72"/>
      <c r="K11" s="72"/>
      <c r="L11" s="72"/>
      <c r="M11" s="73"/>
      <c r="N11" s="69" t="s">
        <v>44</v>
      </c>
      <c r="O11" s="75"/>
      <c r="P11" s="71">
        <v>3264</v>
      </c>
      <c r="Q11" s="72"/>
      <c r="R11" s="72"/>
      <c r="S11" s="73"/>
      <c r="T11" s="74" t="s">
        <v>34</v>
      </c>
      <c r="U11" s="75"/>
      <c r="V11" s="71">
        <v>131</v>
      </c>
      <c r="W11" s="72"/>
      <c r="X11" s="73"/>
      <c r="Y11" s="6"/>
    </row>
    <row r="12" spans="2:25" x14ac:dyDescent="0.2">
      <c r="B12" s="5"/>
      <c r="C12" s="19"/>
      <c r="D12" s="19"/>
      <c r="E12" s="13"/>
      <c r="F12" s="13"/>
      <c r="G12" s="13"/>
      <c r="H12" s="13"/>
      <c r="I12" s="14"/>
      <c r="J12" s="14"/>
      <c r="K12" s="14"/>
      <c r="L12" s="14"/>
      <c r="M12" s="14"/>
      <c r="N12" s="14"/>
      <c r="O12" s="14"/>
      <c r="P12" s="14"/>
      <c r="Q12" s="14"/>
      <c r="R12" s="15"/>
      <c r="S12" s="15"/>
      <c r="T12" s="15"/>
      <c r="U12" s="14"/>
      <c r="V12" s="14"/>
      <c r="W12" s="14"/>
      <c r="X12" s="14"/>
      <c r="Y12" s="6"/>
    </row>
    <row r="13" spans="2:25" ht="21.75" customHeight="1" x14ac:dyDescent="0.2">
      <c r="B13" s="5"/>
      <c r="C13" s="70" t="s">
        <v>27</v>
      </c>
      <c r="D13" s="70"/>
      <c r="E13" s="71" t="s">
        <v>53</v>
      </c>
      <c r="F13" s="72"/>
      <c r="G13" s="72"/>
      <c r="H13" s="72"/>
      <c r="I13" s="72"/>
      <c r="J13" s="72"/>
      <c r="K13" s="72"/>
      <c r="L13" s="72"/>
      <c r="M13" s="72"/>
      <c r="N13" s="72"/>
      <c r="O13" s="72"/>
      <c r="P13" s="73"/>
      <c r="Q13" s="21"/>
      <c r="R13" s="21"/>
      <c r="S13" s="21"/>
      <c r="T13" s="21"/>
      <c r="U13" s="21"/>
      <c r="V13" s="21"/>
      <c r="W13" s="21"/>
      <c r="X13" s="21"/>
      <c r="Y13" s="6"/>
    </row>
    <row r="14" spans="2:25" x14ac:dyDescent="0.2">
      <c r="B14" s="5"/>
      <c r="C14" s="15"/>
      <c r="D14" s="15"/>
      <c r="E14" s="22"/>
      <c r="F14" s="22"/>
      <c r="G14" s="12"/>
      <c r="H14" s="22"/>
      <c r="I14" s="22"/>
      <c r="J14" s="22"/>
      <c r="K14" s="22"/>
      <c r="L14" s="22"/>
      <c r="M14" s="22"/>
      <c r="N14" s="22"/>
      <c r="O14" s="22"/>
      <c r="P14" s="22"/>
      <c r="Q14" s="12"/>
      <c r="R14" s="12"/>
      <c r="S14" s="12"/>
      <c r="T14" s="12"/>
      <c r="U14" s="11"/>
      <c r="V14" s="11"/>
      <c r="W14" s="11"/>
      <c r="X14" s="11"/>
      <c r="Y14" s="6"/>
    </row>
    <row r="15" spans="2:25" ht="25.5" x14ac:dyDescent="0.2">
      <c r="B15" s="5"/>
      <c r="C15" s="76" t="s">
        <v>45</v>
      </c>
      <c r="D15" s="76"/>
      <c r="E15" s="77"/>
      <c r="F15" s="78"/>
      <c r="G15" s="23"/>
      <c r="H15" s="65" t="s">
        <v>33</v>
      </c>
      <c r="I15" s="65"/>
      <c r="J15" s="65"/>
      <c r="K15" s="65"/>
      <c r="L15" s="65"/>
      <c r="M15" s="65"/>
      <c r="N15" s="65"/>
      <c r="O15" s="65"/>
      <c r="P15" s="65"/>
      <c r="Q15" s="65"/>
      <c r="R15" s="65"/>
      <c r="S15" s="24" t="s">
        <v>32</v>
      </c>
      <c r="T15" s="24" t="s">
        <v>31</v>
      </c>
      <c r="U15" s="24" t="s">
        <v>30</v>
      </c>
      <c r="V15" s="24" t="s">
        <v>23</v>
      </c>
      <c r="W15" s="24" t="s">
        <v>22</v>
      </c>
      <c r="X15" s="24" t="s">
        <v>29</v>
      </c>
      <c r="Y15" s="6"/>
    </row>
    <row r="16" spans="2:25" ht="24.75" customHeight="1" x14ac:dyDescent="0.2">
      <c r="B16" s="5"/>
      <c r="C16" s="25"/>
      <c r="D16" s="25"/>
      <c r="E16" s="25"/>
      <c r="F16" s="25"/>
      <c r="G16" s="23"/>
      <c r="H16" s="65" t="s">
        <v>28</v>
      </c>
      <c r="I16" s="65"/>
      <c r="J16" s="65"/>
      <c r="K16" s="65"/>
      <c r="L16" s="65"/>
      <c r="M16" s="65"/>
      <c r="N16" s="65"/>
      <c r="O16" s="65"/>
      <c r="P16" s="65"/>
      <c r="Q16" s="65"/>
      <c r="R16" s="65"/>
      <c r="S16" s="26">
        <f>+S25+S26+S27+S28+S29+S33+S34+S35+S36+S41+S42+S43+S44+S45+S46+S47+S48+S49+S50+S55+S56+S57+S58+S59+S60+S61+S62+S63+S64+S65+S66</f>
        <v>49</v>
      </c>
      <c r="T16" s="26">
        <f>+T25+T26+T27+T28+T29+T33+T34+T35+T36+T41+T42+T43+T44+T45+T46+T47+T48+T49+T50+T55+T56+T57+T58+T59+T60+T61+T62+T63+T64+T65+T66</f>
        <v>51</v>
      </c>
      <c r="U16" s="27">
        <f>SUM(S16:T16)</f>
        <v>100</v>
      </c>
      <c r="V16" s="26">
        <f>+S16*$T$21</f>
        <v>784</v>
      </c>
      <c r="W16" s="26">
        <f>+T16*$V$21</f>
        <v>1632</v>
      </c>
      <c r="X16" s="27">
        <f>SUM(V16:W16)</f>
        <v>2416</v>
      </c>
      <c r="Y16" s="6"/>
    </row>
    <row r="17" spans="2:25" ht="24.75" customHeight="1" x14ac:dyDescent="0.2">
      <c r="B17" s="5"/>
      <c r="C17" s="76" t="s">
        <v>46</v>
      </c>
      <c r="D17" s="76"/>
      <c r="E17" s="71"/>
      <c r="F17" s="73"/>
      <c r="G17" s="23"/>
      <c r="H17" s="65" t="s">
        <v>1</v>
      </c>
      <c r="I17" s="65"/>
      <c r="J17" s="65"/>
      <c r="K17" s="65"/>
      <c r="L17" s="65"/>
      <c r="M17" s="65"/>
      <c r="N17" s="65"/>
      <c r="O17" s="65"/>
      <c r="P17" s="65"/>
      <c r="Q17" s="65"/>
      <c r="R17" s="65"/>
      <c r="S17" s="26">
        <f>+S30+S31+S37+S38+S39+S51+S52+S53+S67+S68</f>
        <v>9</v>
      </c>
      <c r="T17" s="26">
        <f>+T30+T31+T37+T38+T39+T51+T52+T53+T67+T68</f>
        <v>10</v>
      </c>
      <c r="U17" s="27">
        <f>SUM(S17:T17)</f>
        <v>19</v>
      </c>
      <c r="V17" s="26">
        <f>+S17*$T$21</f>
        <v>144</v>
      </c>
      <c r="W17" s="26">
        <f>+T17*$V$21</f>
        <v>320</v>
      </c>
      <c r="X17" s="27">
        <f>SUM(V17:W17)</f>
        <v>464</v>
      </c>
      <c r="Y17" s="6"/>
    </row>
    <row r="18" spans="2:25" ht="24.75" customHeight="1" x14ac:dyDescent="0.2">
      <c r="B18" s="5"/>
      <c r="C18" s="28"/>
      <c r="D18" s="19"/>
      <c r="E18" s="28"/>
      <c r="F18" s="11"/>
      <c r="G18" s="23"/>
      <c r="H18" s="65" t="s">
        <v>26</v>
      </c>
      <c r="I18" s="65"/>
      <c r="J18" s="65"/>
      <c r="K18" s="65"/>
      <c r="L18" s="65"/>
      <c r="M18" s="65"/>
      <c r="N18" s="65"/>
      <c r="O18" s="65"/>
      <c r="P18" s="65"/>
      <c r="Q18" s="65"/>
      <c r="R18" s="65"/>
      <c r="S18" s="29"/>
      <c r="T18" s="26">
        <f>+T32+T40+T54+T69</f>
        <v>12</v>
      </c>
      <c r="U18" s="27">
        <f>SUM(S18:T18)</f>
        <v>12</v>
      </c>
      <c r="V18" s="29"/>
      <c r="W18" s="26">
        <f>+U18*V21</f>
        <v>384</v>
      </c>
      <c r="X18" s="27">
        <f>SUM(V18:W18)</f>
        <v>384</v>
      </c>
      <c r="Y18" s="6"/>
    </row>
    <row r="19" spans="2:25" ht="24.75" customHeight="1" x14ac:dyDescent="0.2">
      <c r="B19" s="5"/>
      <c r="C19" s="76" t="s">
        <v>24</v>
      </c>
      <c r="D19" s="76"/>
      <c r="E19" s="80">
        <f>+T19/U19</f>
        <v>0.5572519083969466</v>
      </c>
      <c r="F19" s="81"/>
      <c r="G19" s="19"/>
      <c r="H19" s="82" t="s">
        <v>25</v>
      </c>
      <c r="I19" s="82"/>
      <c r="J19" s="82"/>
      <c r="K19" s="82"/>
      <c r="L19" s="82"/>
      <c r="M19" s="82"/>
      <c r="N19" s="82"/>
      <c r="O19" s="82"/>
      <c r="P19" s="82"/>
      <c r="Q19" s="82"/>
      <c r="R19" s="82"/>
      <c r="S19" s="27">
        <f>SUM(S16:S18)</f>
        <v>58</v>
      </c>
      <c r="T19" s="27">
        <f t="shared" ref="T19:U19" si="0">SUM(T16:T18)</f>
        <v>73</v>
      </c>
      <c r="U19" s="27">
        <f t="shared" si="0"/>
        <v>131</v>
      </c>
      <c r="V19" s="27">
        <f t="shared" ref="V19:W19" si="1">SUM(V16:V18)</f>
        <v>928</v>
      </c>
      <c r="W19" s="27">
        <f t="shared" si="1"/>
        <v>2336</v>
      </c>
      <c r="X19" s="27">
        <f>SUM(X16:X18)</f>
        <v>3264</v>
      </c>
      <c r="Y19" s="6"/>
    </row>
    <row r="20" spans="2:25" x14ac:dyDescent="0.2">
      <c r="B20" s="5"/>
      <c r="C20" s="17"/>
      <c r="D20" s="17"/>
      <c r="E20" s="12"/>
      <c r="F20" s="12"/>
      <c r="G20" s="19"/>
      <c r="H20" s="12"/>
      <c r="I20" s="12"/>
      <c r="J20" s="12"/>
      <c r="K20" s="12"/>
      <c r="L20" s="12"/>
      <c r="M20" s="12"/>
      <c r="N20" s="12"/>
      <c r="O20" s="12"/>
      <c r="P20" s="12"/>
      <c r="Q20" s="12"/>
      <c r="R20" s="12"/>
      <c r="S20" s="19"/>
      <c r="T20" s="19"/>
      <c r="U20" s="30"/>
      <c r="V20" s="22"/>
      <c r="W20" s="22"/>
      <c r="X20" s="30"/>
      <c r="Y20" s="6"/>
    </row>
    <row r="21" spans="2:25" x14ac:dyDescent="0.2">
      <c r="B21" s="5"/>
      <c r="C21" s="21"/>
      <c r="D21" s="21"/>
      <c r="E21" s="21"/>
      <c r="F21" s="21"/>
      <c r="G21" s="21"/>
      <c r="H21" s="83" t="s">
        <v>47</v>
      </c>
      <c r="I21" s="83"/>
      <c r="J21" s="83"/>
      <c r="K21" s="83"/>
      <c r="L21" s="83"/>
      <c r="M21" s="83"/>
      <c r="N21" s="83"/>
      <c r="O21" s="83"/>
      <c r="P21" s="83"/>
      <c r="Q21" s="83"/>
      <c r="R21" s="83"/>
      <c r="S21" s="31" t="s">
        <v>23</v>
      </c>
      <c r="T21" s="32">
        <v>16</v>
      </c>
      <c r="U21" s="31" t="s">
        <v>22</v>
      </c>
      <c r="V21" s="32">
        <v>32</v>
      </c>
      <c r="W21" s="33"/>
      <c r="X21" s="30"/>
      <c r="Y21" s="6"/>
    </row>
    <row r="22" spans="2:25" x14ac:dyDescent="0.2">
      <c r="B22" s="5"/>
      <c r="C22" s="17"/>
      <c r="D22" s="17"/>
      <c r="E22" s="12"/>
      <c r="F22" s="12"/>
      <c r="G22" s="19"/>
      <c r="H22" s="19"/>
      <c r="I22" s="19"/>
      <c r="J22" s="19"/>
      <c r="K22" s="19"/>
      <c r="L22" s="19"/>
      <c r="M22" s="19"/>
      <c r="N22" s="19"/>
      <c r="O22" s="19"/>
      <c r="P22" s="19"/>
      <c r="Q22" s="19"/>
      <c r="R22" s="19"/>
      <c r="S22" s="19"/>
      <c r="T22" s="19"/>
      <c r="U22" s="22"/>
      <c r="V22" s="22"/>
      <c r="W22" s="22"/>
      <c r="X22" s="22"/>
      <c r="Y22" s="6"/>
    </row>
    <row r="23" spans="2:25" ht="25.5" customHeight="1" x14ac:dyDescent="0.2">
      <c r="B23" s="5"/>
      <c r="C23" s="66" t="s">
        <v>48</v>
      </c>
      <c r="D23" s="66" t="s">
        <v>49</v>
      </c>
      <c r="E23" s="66"/>
      <c r="F23" s="66" t="s">
        <v>21</v>
      </c>
      <c r="G23" s="66" t="s">
        <v>20</v>
      </c>
      <c r="H23" s="66"/>
      <c r="I23" s="66"/>
      <c r="J23" s="66"/>
      <c r="K23" s="66"/>
      <c r="L23" s="66"/>
      <c r="M23" s="66"/>
      <c r="N23" s="66"/>
      <c r="O23" s="66"/>
      <c r="P23" s="66"/>
      <c r="Q23" s="66"/>
      <c r="R23" s="66"/>
      <c r="S23" s="66" t="s">
        <v>50</v>
      </c>
      <c r="T23" s="66"/>
      <c r="U23" s="66"/>
      <c r="V23" s="66" t="s">
        <v>19</v>
      </c>
      <c r="W23" s="66"/>
      <c r="X23" s="66"/>
      <c r="Y23" s="87" t="s">
        <v>115</v>
      </c>
    </row>
    <row r="24" spans="2:25" ht="24.75" customHeight="1" x14ac:dyDescent="0.2">
      <c r="B24" s="5"/>
      <c r="C24" s="66"/>
      <c r="D24" s="66"/>
      <c r="E24" s="66"/>
      <c r="F24" s="66"/>
      <c r="G24" s="44" t="s">
        <v>18</v>
      </c>
      <c r="H24" s="44" t="s">
        <v>17</v>
      </c>
      <c r="I24" s="44" t="s">
        <v>16</v>
      </c>
      <c r="J24" s="44" t="s">
        <v>15</v>
      </c>
      <c r="K24" s="44" t="s">
        <v>14</v>
      </c>
      <c r="L24" s="44" t="s">
        <v>13</v>
      </c>
      <c r="M24" s="44" t="s">
        <v>12</v>
      </c>
      <c r="N24" s="44" t="s">
        <v>11</v>
      </c>
      <c r="O24" s="44" t="s">
        <v>10</v>
      </c>
      <c r="P24" s="44" t="s">
        <v>9</v>
      </c>
      <c r="Q24" s="44" t="s">
        <v>8</v>
      </c>
      <c r="R24" s="44" t="s">
        <v>7</v>
      </c>
      <c r="S24" s="44" t="s">
        <v>6</v>
      </c>
      <c r="T24" s="44" t="s">
        <v>5</v>
      </c>
      <c r="U24" s="44" t="s">
        <v>3</v>
      </c>
      <c r="V24" s="44" t="s">
        <v>51</v>
      </c>
      <c r="W24" s="44" t="s">
        <v>4</v>
      </c>
      <c r="X24" s="44" t="s">
        <v>3</v>
      </c>
      <c r="Y24" s="88"/>
    </row>
    <row r="25" spans="2:25" ht="28.5" customHeight="1" x14ac:dyDescent="0.2">
      <c r="B25" s="5"/>
      <c r="C25" s="61" t="s">
        <v>104</v>
      </c>
      <c r="D25" s="62" t="s">
        <v>2</v>
      </c>
      <c r="E25" s="63" t="s">
        <v>56</v>
      </c>
      <c r="F25" s="34" t="s">
        <v>59</v>
      </c>
      <c r="G25" s="35">
        <f>+U25</f>
        <v>4</v>
      </c>
      <c r="H25" s="35">
        <f>+X25</f>
        <v>96</v>
      </c>
      <c r="I25" s="35"/>
      <c r="J25" s="35"/>
      <c r="K25" s="35"/>
      <c r="L25" s="35"/>
      <c r="M25" s="35"/>
      <c r="N25" s="35"/>
      <c r="O25" s="35"/>
      <c r="P25" s="35"/>
      <c r="Q25" s="35"/>
      <c r="R25" s="35"/>
      <c r="S25" s="35">
        <v>2</v>
      </c>
      <c r="T25" s="35">
        <v>2</v>
      </c>
      <c r="U25" s="35">
        <f>SUM(S25:T25)</f>
        <v>4</v>
      </c>
      <c r="V25" s="35">
        <f>+S25*$T$21</f>
        <v>32</v>
      </c>
      <c r="W25" s="35">
        <f>+T25*$V$21</f>
        <v>64</v>
      </c>
      <c r="X25" s="35">
        <f>SUM(V25:W25)</f>
        <v>96</v>
      </c>
      <c r="Y25" s="45">
        <v>6</v>
      </c>
    </row>
    <row r="26" spans="2:25" ht="28.5" customHeight="1" x14ac:dyDescent="0.2">
      <c r="B26" s="5"/>
      <c r="C26" s="61"/>
      <c r="D26" s="62"/>
      <c r="E26" s="63"/>
      <c r="F26" s="34" t="s">
        <v>60</v>
      </c>
      <c r="G26" s="35">
        <f t="shared" ref="G26:G32" si="2">+U26</f>
        <v>3</v>
      </c>
      <c r="H26" s="35">
        <f t="shared" ref="H26:H31" si="3">+X26</f>
        <v>80</v>
      </c>
      <c r="I26" s="35"/>
      <c r="J26" s="35"/>
      <c r="K26" s="35"/>
      <c r="L26" s="35"/>
      <c r="M26" s="35"/>
      <c r="N26" s="35"/>
      <c r="O26" s="35"/>
      <c r="P26" s="35"/>
      <c r="Q26" s="35"/>
      <c r="R26" s="35"/>
      <c r="S26" s="35">
        <v>1</v>
      </c>
      <c r="T26" s="35">
        <v>2</v>
      </c>
      <c r="U26" s="35">
        <f t="shared" ref="U26:U31" si="4">SUM(S26:T26)</f>
        <v>3</v>
      </c>
      <c r="V26" s="35">
        <f t="shared" ref="V26:V31" si="5">+S26*$T$21</f>
        <v>16</v>
      </c>
      <c r="W26" s="35">
        <f t="shared" ref="W26:W31" si="6">+T26*$V$21</f>
        <v>64</v>
      </c>
      <c r="X26" s="35">
        <f t="shared" ref="X26:X31" si="7">SUM(V26:W26)</f>
        <v>80</v>
      </c>
      <c r="Y26" s="45">
        <v>5</v>
      </c>
    </row>
    <row r="27" spans="2:25" ht="28.5" customHeight="1" x14ac:dyDescent="0.2">
      <c r="B27" s="5"/>
      <c r="C27" s="61"/>
      <c r="D27" s="62"/>
      <c r="E27" s="63"/>
      <c r="F27" s="34" t="s">
        <v>61</v>
      </c>
      <c r="G27" s="35">
        <f t="shared" si="2"/>
        <v>3</v>
      </c>
      <c r="H27" s="35">
        <f t="shared" si="3"/>
        <v>80</v>
      </c>
      <c r="I27" s="35"/>
      <c r="J27" s="35"/>
      <c r="K27" s="35"/>
      <c r="L27" s="35"/>
      <c r="M27" s="35"/>
      <c r="N27" s="35"/>
      <c r="O27" s="35"/>
      <c r="P27" s="35"/>
      <c r="Q27" s="35"/>
      <c r="R27" s="35"/>
      <c r="S27" s="35">
        <v>1</v>
      </c>
      <c r="T27" s="35">
        <v>2</v>
      </c>
      <c r="U27" s="35">
        <f t="shared" si="4"/>
        <v>3</v>
      </c>
      <c r="V27" s="35">
        <f t="shared" si="5"/>
        <v>16</v>
      </c>
      <c r="W27" s="35">
        <f t="shared" si="6"/>
        <v>64</v>
      </c>
      <c r="X27" s="35">
        <f t="shared" si="7"/>
        <v>80</v>
      </c>
      <c r="Y27" s="45">
        <v>5</v>
      </c>
    </row>
    <row r="28" spans="2:25" ht="28.5" customHeight="1" x14ac:dyDescent="0.2">
      <c r="B28" s="5"/>
      <c r="C28" s="61"/>
      <c r="D28" s="62"/>
      <c r="E28" s="63"/>
      <c r="F28" s="34" t="s">
        <v>62</v>
      </c>
      <c r="G28" s="35">
        <f t="shared" si="2"/>
        <v>4</v>
      </c>
      <c r="H28" s="35">
        <f t="shared" si="3"/>
        <v>80</v>
      </c>
      <c r="I28" s="35"/>
      <c r="J28" s="35"/>
      <c r="K28" s="35"/>
      <c r="L28" s="35"/>
      <c r="M28" s="35"/>
      <c r="N28" s="35"/>
      <c r="O28" s="35"/>
      <c r="P28" s="35"/>
      <c r="Q28" s="35"/>
      <c r="R28" s="35"/>
      <c r="S28" s="35">
        <v>3</v>
      </c>
      <c r="T28" s="35">
        <v>1</v>
      </c>
      <c r="U28" s="35">
        <f t="shared" si="4"/>
        <v>4</v>
      </c>
      <c r="V28" s="35">
        <f t="shared" si="5"/>
        <v>48</v>
      </c>
      <c r="W28" s="35">
        <f t="shared" si="6"/>
        <v>32</v>
      </c>
      <c r="X28" s="35">
        <f t="shared" si="7"/>
        <v>80</v>
      </c>
      <c r="Y28" s="45">
        <v>5</v>
      </c>
    </row>
    <row r="29" spans="2:25" ht="28.5" customHeight="1" x14ac:dyDescent="0.2">
      <c r="B29" s="5"/>
      <c r="C29" s="61"/>
      <c r="D29" s="62"/>
      <c r="E29" s="63"/>
      <c r="F29" s="34" t="s">
        <v>63</v>
      </c>
      <c r="G29" s="35">
        <f t="shared" si="2"/>
        <v>2</v>
      </c>
      <c r="H29" s="35">
        <f t="shared" si="3"/>
        <v>48</v>
      </c>
      <c r="I29" s="35"/>
      <c r="J29" s="35"/>
      <c r="K29" s="35"/>
      <c r="L29" s="35"/>
      <c r="M29" s="35"/>
      <c r="N29" s="35"/>
      <c r="O29" s="35"/>
      <c r="P29" s="35"/>
      <c r="Q29" s="35"/>
      <c r="R29" s="35"/>
      <c r="S29" s="35">
        <v>1</v>
      </c>
      <c r="T29" s="35">
        <v>1</v>
      </c>
      <c r="U29" s="35">
        <f t="shared" si="4"/>
        <v>2</v>
      </c>
      <c r="V29" s="35">
        <f t="shared" si="5"/>
        <v>16</v>
      </c>
      <c r="W29" s="35">
        <f t="shared" si="6"/>
        <v>32</v>
      </c>
      <c r="X29" s="35">
        <f t="shared" si="7"/>
        <v>48</v>
      </c>
      <c r="Y29" s="46">
        <v>3</v>
      </c>
    </row>
    <row r="30" spans="2:25" ht="128.25" customHeight="1" x14ac:dyDescent="0.2">
      <c r="B30" s="5"/>
      <c r="C30" s="61"/>
      <c r="D30" s="59" t="s">
        <v>1</v>
      </c>
      <c r="E30" s="64" t="s">
        <v>58</v>
      </c>
      <c r="F30" s="34" t="s">
        <v>65</v>
      </c>
      <c r="G30" s="35">
        <f t="shared" si="2"/>
        <v>2</v>
      </c>
      <c r="H30" s="35">
        <f t="shared" si="3"/>
        <v>48</v>
      </c>
      <c r="I30" s="35"/>
      <c r="J30" s="35"/>
      <c r="K30" s="35"/>
      <c r="L30" s="35"/>
      <c r="M30" s="35"/>
      <c r="N30" s="35"/>
      <c r="O30" s="35"/>
      <c r="P30" s="35"/>
      <c r="Q30" s="35"/>
      <c r="R30" s="35"/>
      <c r="S30" s="35">
        <v>1</v>
      </c>
      <c r="T30" s="35">
        <v>1</v>
      </c>
      <c r="U30" s="35">
        <f t="shared" si="4"/>
        <v>2</v>
      </c>
      <c r="V30" s="35">
        <f t="shared" si="5"/>
        <v>16</v>
      </c>
      <c r="W30" s="35">
        <f t="shared" si="6"/>
        <v>32</v>
      </c>
      <c r="X30" s="35">
        <f t="shared" si="7"/>
        <v>48</v>
      </c>
      <c r="Y30" s="46">
        <v>3</v>
      </c>
    </row>
    <row r="31" spans="2:25" ht="128.25" customHeight="1" x14ac:dyDescent="0.2">
      <c r="B31" s="5"/>
      <c r="C31" s="61"/>
      <c r="D31" s="59"/>
      <c r="E31" s="64"/>
      <c r="F31" s="41" t="s">
        <v>64</v>
      </c>
      <c r="G31" s="35">
        <f t="shared" si="2"/>
        <v>2</v>
      </c>
      <c r="H31" s="35">
        <f t="shared" si="3"/>
        <v>48</v>
      </c>
      <c r="I31" s="35"/>
      <c r="J31" s="35"/>
      <c r="K31" s="35"/>
      <c r="L31" s="35"/>
      <c r="M31" s="35"/>
      <c r="N31" s="35"/>
      <c r="O31" s="35"/>
      <c r="P31" s="35"/>
      <c r="Q31" s="35"/>
      <c r="R31" s="35"/>
      <c r="S31" s="35">
        <v>1</v>
      </c>
      <c r="T31" s="35">
        <v>1</v>
      </c>
      <c r="U31" s="35">
        <f t="shared" si="4"/>
        <v>2</v>
      </c>
      <c r="V31" s="35">
        <f t="shared" si="5"/>
        <v>16</v>
      </c>
      <c r="W31" s="35">
        <f t="shared" si="6"/>
        <v>32</v>
      </c>
      <c r="X31" s="35">
        <f t="shared" si="7"/>
        <v>48</v>
      </c>
      <c r="Y31" s="45">
        <v>3</v>
      </c>
    </row>
    <row r="32" spans="2:25" ht="28.5" customHeight="1" x14ac:dyDescent="0.2">
      <c r="B32" s="5"/>
      <c r="C32" s="61"/>
      <c r="D32" s="58" t="s">
        <v>0</v>
      </c>
      <c r="E32" s="58"/>
      <c r="F32" s="58" t="s">
        <v>55</v>
      </c>
      <c r="G32" s="36">
        <f t="shared" si="2"/>
        <v>3</v>
      </c>
      <c r="H32" s="36">
        <f>+X32</f>
        <v>96</v>
      </c>
      <c r="I32" s="36"/>
      <c r="J32" s="36"/>
      <c r="K32" s="36"/>
      <c r="L32" s="36"/>
      <c r="M32" s="36"/>
      <c r="N32" s="36"/>
      <c r="O32" s="36"/>
      <c r="P32" s="36"/>
      <c r="Q32" s="36"/>
      <c r="R32" s="36"/>
      <c r="S32" s="37">
        <v>0</v>
      </c>
      <c r="T32" s="36">
        <v>3</v>
      </c>
      <c r="U32" s="36">
        <f t="shared" ref="U32:U33" si="8">SUM(S32:T32)</f>
        <v>3</v>
      </c>
      <c r="V32" s="37">
        <f t="shared" ref="V32:V33" si="9">+S32*$T$21</f>
        <v>0</v>
      </c>
      <c r="W32" s="36">
        <f t="shared" ref="W32:W33" si="10">+T32*$V$21</f>
        <v>96</v>
      </c>
      <c r="X32" s="36">
        <f t="shared" ref="X32:X33" si="11">SUM(V32:W32)</f>
        <v>96</v>
      </c>
      <c r="Y32" s="45">
        <v>6</v>
      </c>
    </row>
    <row r="33" spans="2:25" ht="28.5" customHeight="1" x14ac:dyDescent="0.2">
      <c r="B33" s="5"/>
      <c r="C33" s="61" t="s">
        <v>105</v>
      </c>
      <c r="D33" s="62" t="s">
        <v>2</v>
      </c>
      <c r="E33" s="63" t="s">
        <v>57</v>
      </c>
      <c r="F33" s="34" t="s">
        <v>67</v>
      </c>
      <c r="G33" s="35"/>
      <c r="H33" s="35"/>
      <c r="I33" s="35">
        <f>+U33</f>
        <v>4</v>
      </c>
      <c r="J33" s="35">
        <f>+X33</f>
        <v>96</v>
      </c>
      <c r="K33" s="35"/>
      <c r="L33" s="35"/>
      <c r="M33" s="35"/>
      <c r="N33" s="35"/>
      <c r="O33" s="35"/>
      <c r="P33" s="35"/>
      <c r="Q33" s="35"/>
      <c r="R33" s="35"/>
      <c r="S33" s="35">
        <v>2</v>
      </c>
      <c r="T33" s="35">
        <v>2</v>
      </c>
      <c r="U33" s="35">
        <f t="shared" si="8"/>
        <v>4</v>
      </c>
      <c r="V33" s="35">
        <f t="shared" si="9"/>
        <v>32</v>
      </c>
      <c r="W33" s="35">
        <f t="shared" si="10"/>
        <v>64</v>
      </c>
      <c r="X33" s="35">
        <f t="shared" si="11"/>
        <v>96</v>
      </c>
      <c r="Y33" s="47">
        <v>6</v>
      </c>
    </row>
    <row r="34" spans="2:25" ht="28.5" customHeight="1" x14ac:dyDescent="0.2">
      <c r="B34" s="5"/>
      <c r="C34" s="61"/>
      <c r="D34" s="62"/>
      <c r="E34" s="63"/>
      <c r="F34" s="34" t="s">
        <v>68</v>
      </c>
      <c r="G34" s="35"/>
      <c r="H34" s="35"/>
      <c r="I34" s="35">
        <f t="shared" ref="I34:I38" si="12">+U34</f>
        <v>3</v>
      </c>
      <c r="J34" s="35">
        <f t="shared" ref="J34:J38" si="13">+X34</f>
        <v>80</v>
      </c>
      <c r="K34" s="35"/>
      <c r="L34" s="35"/>
      <c r="M34" s="35"/>
      <c r="N34" s="35"/>
      <c r="O34" s="35"/>
      <c r="P34" s="35"/>
      <c r="Q34" s="35"/>
      <c r="R34" s="35"/>
      <c r="S34" s="35">
        <v>1</v>
      </c>
      <c r="T34" s="35">
        <v>2</v>
      </c>
      <c r="U34" s="35">
        <f t="shared" ref="U34:U39" si="14">SUM(S34:T34)</f>
        <v>3</v>
      </c>
      <c r="V34" s="35">
        <f t="shared" ref="V34:V39" si="15">+S34*$T$21</f>
        <v>16</v>
      </c>
      <c r="W34" s="35">
        <f t="shared" ref="W34:W39" si="16">+T34*$V$21</f>
        <v>64</v>
      </c>
      <c r="X34" s="35">
        <f t="shared" ref="X34:X39" si="17">SUM(V34:W34)</f>
        <v>80</v>
      </c>
      <c r="Y34" s="47">
        <v>5</v>
      </c>
    </row>
    <row r="35" spans="2:25" ht="28.5" customHeight="1" x14ac:dyDescent="0.2">
      <c r="B35" s="5"/>
      <c r="C35" s="61"/>
      <c r="D35" s="62"/>
      <c r="E35" s="63"/>
      <c r="F35" s="34" t="s">
        <v>69</v>
      </c>
      <c r="G35" s="35"/>
      <c r="H35" s="35"/>
      <c r="I35" s="35">
        <f t="shared" si="12"/>
        <v>3</v>
      </c>
      <c r="J35" s="35">
        <f t="shared" si="13"/>
        <v>80</v>
      </c>
      <c r="K35" s="35"/>
      <c r="L35" s="35"/>
      <c r="M35" s="35"/>
      <c r="N35" s="35"/>
      <c r="O35" s="35"/>
      <c r="P35" s="35"/>
      <c r="Q35" s="35"/>
      <c r="R35" s="35"/>
      <c r="S35" s="35">
        <v>1</v>
      </c>
      <c r="T35" s="35">
        <v>2</v>
      </c>
      <c r="U35" s="35">
        <f t="shared" si="14"/>
        <v>3</v>
      </c>
      <c r="V35" s="35">
        <f t="shared" si="15"/>
        <v>16</v>
      </c>
      <c r="W35" s="35">
        <f t="shared" si="16"/>
        <v>64</v>
      </c>
      <c r="X35" s="35">
        <f t="shared" si="17"/>
        <v>80</v>
      </c>
      <c r="Y35" s="47">
        <v>5</v>
      </c>
    </row>
    <row r="36" spans="2:25" ht="28.5" customHeight="1" x14ac:dyDescent="0.2">
      <c r="B36" s="5"/>
      <c r="C36" s="61"/>
      <c r="D36" s="62"/>
      <c r="E36" s="63"/>
      <c r="F36" s="34" t="s">
        <v>70</v>
      </c>
      <c r="G36" s="35"/>
      <c r="H36" s="35"/>
      <c r="I36" s="35">
        <f t="shared" si="12"/>
        <v>3</v>
      </c>
      <c r="J36" s="35">
        <f t="shared" si="13"/>
        <v>80</v>
      </c>
      <c r="K36" s="35"/>
      <c r="L36" s="35"/>
      <c r="M36" s="35"/>
      <c r="N36" s="35"/>
      <c r="O36" s="35"/>
      <c r="P36" s="35"/>
      <c r="Q36" s="35"/>
      <c r="R36" s="35"/>
      <c r="S36" s="35">
        <v>1</v>
      </c>
      <c r="T36" s="35">
        <v>2</v>
      </c>
      <c r="U36" s="35">
        <f t="shared" si="14"/>
        <v>3</v>
      </c>
      <c r="V36" s="35">
        <f t="shared" si="15"/>
        <v>16</v>
      </c>
      <c r="W36" s="35">
        <f t="shared" si="16"/>
        <v>64</v>
      </c>
      <c r="X36" s="35">
        <f t="shared" si="17"/>
        <v>80</v>
      </c>
      <c r="Y36" s="47">
        <v>5</v>
      </c>
    </row>
    <row r="37" spans="2:25" ht="81" customHeight="1" x14ac:dyDescent="0.2">
      <c r="B37" s="5"/>
      <c r="C37" s="61"/>
      <c r="D37" s="59" t="s">
        <v>1</v>
      </c>
      <c r="E37" s="60" t="s">
        <v>77</v>
      </c>
      <c r="F37" s="34" t="s">
        <v>78</v>
      </c>
      <c r="G37" s="35"/>
      <c r="H37" s="35"/>
      <c r="I37" s="35">
        <f t="shared" si="12"/>
        <v>2</v>
      </c>
      <c r="J37" s="35">
        <f t="shared" si="13"/>
        <v>48</v>
      </c>
      <c r="K37" s="35"/>
      <c r="L37" s="35"/>
      <c r="M37" s="35"/>
      <c r="N37" s="35"/>
      <c r="O37" s="35"/>
      <c r="P37" s="35"/>
      <c r="Q37" s="35"/>
      <c r="R37" s="35"/>
      <c r="S37" s="35">
        <v>1</v>
      </c>
      <c r="T37" s="35">
        <v>1</v>
      </c>
      <c r="U37" s="35">
        <f t="shared" si="14"/>
        <v>2</v>
      </c>
      <c r="V37" s="35">
        <f t="shared" si="15"/>
        <v>16</v>
      </c>
      <c r="W37" s="35">
        <f t="shared" si="16"/>
        <v>32</v>
      </c>
      <c r="X37" s="35">
        <f t="shared" si="17"/>
        <v>48</v>
      </c>
      <c r="Y37" s="47">
        <v>3</v>
      </c>
    </row>
    <row r="38" spans="2:25" ht="96" customHeight="1" x14ac:dyDescent="0.2">
      <c r="B38" s="5"/>
      <c r="C38" s="61"/>
      <c r="D38" s="59"/>
      <c r="E38" s="60"/>
      <c r="F38" s="34" t="s">
        <v>66</v>
      </c>
      <c r="G38" s="35"/>
      <c r="H38" s="35"/>
      <c r="I38" s="35">
        <f t="shared" si="12"/>
        <v>2</v>
      </c>
      <c r="J38" s="35">
        <f t="shared" si="13"/>
        <v>48</v>
      </c>
      <c r="K38" s="35"/>
      <c r="L38" s="35"/>
      <c r="M38" s="35"/>
      <c r="N38" s="35"/>
      <c r="O38" s="35"/>
      <c r="P38" s="35"/>
      <c r="Q38" s="35"/>
      <c r="R38" s="35"/>
      <c r="S38" s="35">
        <v>1</v>
      </c>
      <c r="T38" s="35">
        <v>1</v>
      </c>
      <c r="U38" s="35">
        <f t="shared" si="14"/>
        <v>2</v>
      </c>
      <c r="V38" s="35">
        <f t="shared" si="15"/>
        <v>16</v>
      </c>
      <c r="W38" s="35">
        <f t="shared" si="16"/>
        <v>32</v>
      </c>
      <c r="X38" s="35">
        <f t="shared" si="17"/>
        <v>48</v>
      </c>
      <c r="Y38" s="45">
        <v>3</v>
      </c>
    </row>
    <row r="39" spans="2:25" ht="117.75" customHeight="1" x14ac:dyDescent="0.2">
      <c r="B39" s="5"/>
      <c r="C39" s="61"/>
      <c r="D39" s="59"/>
      <c r="E39" s="60"/>
      <c r="F39" s="34" t="s">
        <v>76</v>
      </c>
      <c r="G39" s="38"/>
      <c r="H39" s="38"/>
      <c r="I39" s="35">
        <f t="shared" ref="I39" si="18">+U39</f>
        <v>2</v>
      </c>
      <c r="J39" s="35">
        <f t="shared" ref="J39" si="19">+X39</f>
        <v>48</v>
      </c>
      <c r="K39" s="38"/>
      <c r="L39" s="38"/>
      <c r="M39" s="38"/>
      <c r="N39" s="38"/>
      <c r="O39" s="38"/>
      <c r="P39" s="38"/>
      <c r="Q39" s="38"/>
      <c r="R39" s="38"/>
      <c r="S39" s="39">
        <v>1</v>
      </c>
      <c r="T39" s="39">
        <v>1</v>
      </c>
      <c r="U39" s="35">
        <f t="shared" si="14"/>
        <v>2</v>
      </c>
      <c r="V39" s="35">
        <f t="shared" si="15"/>
        <v>16</v>
      </c>
      <c r="W39" s="35">
        <f t="shared" si="16"/>
        <v>32</v>
      </c>
      <c r="X39" s="35">
        <f t="shared" si="17"/>
        <v>48</v>
      </c>
      <c r="Y39" s="46">
        <v>3</v>
      </c>
    </row>
    <row r="40" spans="2:25" ht="28.5" customHeight="1" x14ac:dyDescent="0.2">
      <c r="B40" s="5"/>
      <c r="C40" s="61"/>
      <c r="D40" s="58" t="s">
        <v>0</v>
      </c>
      <c r="E40" s="58"/>
      <c r="F40" s="58"/>
      <c r="G40" s="40"/>
      <c r="H40" s="40"/>
      <c r="I40" s="36">
        <f>+U40</f>
        <v>3</v>
      </c>
      <c r="J40" s="36">
        <f>+X40</f>
        <v>96</v>
      </c>
      <c r="K40" s="36"/>
      <c r="L40" s="36"/>
      <c r="M40" s="36"/>
      <c r="N40" s="36"/>
      <c r="O40" s="36"/>
      <c r="P40" s="36"/>
      <c r="Q40" s="36"/>
      <c r="R40" s="36"/>
      <c r="S40" s="36">
        <v>0</v>
      </c>
      <c r="T40" s="36">
        <v>3</v>
      </c>
      <c r="U40" s="36">
        <f t="shared" ref="U40:U41" si="20">SUM(S40:T40)</f>
        <v>3</v>
      </c>
      <c r="V40" s="36">
        <f t="shared" ref="V40:V41" si="21">+S40*$T$21</f>
        <v>0</v>
      </c>
      <c r="W40" s="36">
        <f t="shared" ref="W40:W41" si="22">+T40*$V$21</f>
        <v>96</v>
      </c>
      <c r="X40" s="36">
        <f t="shared" ref="X40:X41" si="23">SUM(V40:W40)</f>
        <v>96</v>
      </c>
      <c r="Y40" s="47">
        <v>6</v>
      </c>
    </row>
    <row r="41" spans="2:25" ht="28.5" customHeight="1" x14ac:dyDescent="0.2">
      <c r="B41" s="5"/>
      <c r="C41" s="61" t="s">
        <v>107</v>
      </c>
      <c r="D41" s="62" t="s">
        <v>2</v>
      </c>
      <c r="E41" s="63" t="s">
        <v>71</v>
      </c>
      <c r="F41" s="41" t="s">
        <v>72</v>
      </c>
      <c r="G41" s="35"/>
      <c r="H41" s="35"/>
      <c r="I41" s="35"/>
      <c r="J41" s="35"/>
      <c r="K41" s="35">
        <f>+U41</f>
        <v>4</v>
      </c>
      <c r="L41" s="35">
        <f>+X41</f>
        <v>96</v>
      </c>
      <c r="M41" s="35"/>
      <c r="N41" s="35"/>
      <c r="O41" s="35"/>
      <c r="P41" s="35"/>
      <c r="Q41" s="35"/>
      <c r="R41" s="35"/>
      <c r="S41" s="35">
        <v>2</v>
      </c>
      <c r="T41" s="35">
        <v>2</v>
      </c>
      <c r="U41" s="35">
        <f t="shared" si="20"/>
        <v>4</v>
      </c>
      <c r="V41" s="35">
        <f t="shared" si="21"/>
        <v>32</v>
      </c>
      <c r="W41" s="35">
        <f t="shared" si="22"/>
        <v>64</v>
      </c>
      <c r="X41" s="35">
        <f t="shared" si="23"/>
        <v>96</v>
      </c>
      <c r="Y41" s="46">
        <v>6</v>
      </c>
    </row>
    <row r="42" spans="2:25" ht="28.5" customHeight="1" x14ac:dyDescent="0.2">
      <c r="B42" s="5"/>
      <c r="C42" s="61"/>
      <c r="D42" s="62"/>
      <c r="E42" s="63"/>
      <c r="F42" s="41" t="s">
        <v>73</v>
      </c>
      <c r="G42" s="35"/>
      <c r="H42" s="35"/>
      <c r="I42" s="35"/>
      <c r="J42" s="35"/>
      <c r="K42" s="35">
        <f t="shared" ref="K42:K45" si="24">+U42</f>
        <v>2</v>
      </c>
      <c r="L42" s="35">
        <f t="shared" ref="L42:L45" si="25">+X42</f>
        <v>48</v>
      </c>
      <c r="M42" s="35"/>
      <c r="N42" s="35"/>
      <c r="O42" s="35"/>
      <c r="P42" s="35"/>
      <c r="Q42" s="35"/>
      <c r="R42" s="35"/>
      <c r="S42" s="35">
        <v>1</v>
      </c>
      <c r="T42" s="35">
        <v>1</v>
      </c>
      <c r="U42" s="35">
        <f t="shared" ref="U42:U53" si="26">SUM(S42:T42)</f>
        <v>2</v>
      </c>
      <c r="V42" s="35">
        <f t="shared" ref="V42:V53" si="27">+S42*$T$21</f>
        <v>16</v>
      </c>
      <c r="W42" s="35">
        <f t="shared" ref="W42:W53" si="28">+T42*$V$21</f>
        <v>32</v>
      </c>
      <c r="X42" s="35">
        <f t="shared" ref="X42:X53" si="29">SUM(V42:W42)</f>
        <v>48</v>
      </c>
      <c r="Y42" s="46">
        <v>3</v>
      </c>
    </row>
    <row r="43" spans="2:25" ht="28.5" customHeight="1" x14ac:dyDescent="0.2">
      <c r="B43" s="5"/>
      <c r="C43" s="61"/>
      <c r="D43" s="62"/>
      <c r="E43" s="63"/>
      <c r="F43" s="41" t="s">
        <v>74</v>
      </c>
      <c r="G43" s="35"/>
      <c r="H43" s="35"/>
      <c r="I43" s="35"/>
      <c r="J43" s="35"/>
      <c r="K43" s="35">
        <f t="shared" si="24"/>
        <v>3</v>
      </c>
      <c r="L43" s="35">
        <f t="shared" si="25"/>
        <v>64</v>
      </c>
      <c r="M43" s="35"/>
      <c r="N43" s="35"/>
      <c r="O43" s="35"/>
      <c r="P43" s="35"/>
      <c r="Q43" s="35"/>
      <c r="R43" s="35"/>
      <c r="S43" s="35">
        <v>2</v>
      </c>
      <c r="T43" s="35">
        <v>1</v>
      </c>
      <c r="U43" s="35">
        <f t="shared" si="26"/>
        <v>3</v>
      </c>
      <c r="V43" s="35">
        <f t="shared" si="27"/>
        <v>32</v>
      </c>
      <c r="W43" s="35">
        <f t="shared" si="28"/>
        <v>32</v>
      </c>
      <c r="X43" s="35">
        <f t="shared" si="29"/>
        <v>64</v>
      </c>
      <c r="Y43" s="45">
        <v>4</v>
      </c>
    </row>
    <row r="44" spans="2:25" ht="28.5" customHeight="1" x14ac:dyDescent="0.2">
      <c r="B44" s="5"/>
      <c r="C44" s="61"/>
      <c r="D44" s="62"/>
      <c r="E44" s="63"/>
      <c r="F44" s="41" t="s">
        <v>86</v>
      </c>
      <c r="G44" s="35"/>
      <c r="H44" s="35"/>
      <c r="I44" s="35"/>
      <c r="J44" s="35"/>
      <c r="K44" s="35">
        <f t="shared" si="24"/>
        <v>5</v>
      </c>
      <c r="L44" s="35">
        <f t="shared" si="25"/>
        <v>112</v>
      </c>
      <c r="M44" s="35"/>
      <c r="N44" s="35"/>
      <c r="O44" s="35"/>
      <c r="P44" s="35"/>
      <c r="Q44" s="35"/>
      <c r="R44" s="35"/>
      <c r="S44" s="35">
        <v>3</v>
      </c>
      <c r="T44" s="35">
        <v>2</v>
      </c>
      <c r="U44" s="35">
        <f t="shared" si="26"/>
        <v>5</v>
      </c>
      <c r="V44" s="35">
        <f t="shared" si="27"/>
        <v>48</v>
      </c>
      <c r="W44" s="35">
        <f t="shared" si="28"/>
        <v>64</v>
      </c>
      <c r="X44" s="35">
        <f t="shared" si="29"/>
        <v>112</v>
      </c>
      <c r="Y44" s="45">
        <v>7</v>
      </c>
    </row>
    <row r="45" spans="2:25" ht="28.5" customHeight="1" x14ac:dyDescent="0.2">
      <c r="B45" s="5"/>
      <c r="C45" s="61"/>
      <c r="D45" s="62"/>
      <c r="E45" s="63"/>
      <c r="F45" s="41" t="s">
        <v>87</v>
      </c>
      <c r="G45" s="35"/>
      <c r="H45" s="35"/>
      <c r="I45" s="35"/>
      <c r="J45" s="35"/>
      <c r="K45" s="35">
        <f t="shared" si="24"/>
        <v>3</v>
      </c>
      <c r="L45" s="35">
        <f t="shared" si="25"/>
        <v>80</v>
      </c>
      <c r="M45" s="35"/>
      <c r="N45" s="35"/>
      <c r="O45" s="35"/>
      <c r="P45" s="35"/>
      <c r="Q45" s="35"/>
      <c r="R45" s="35"/>
      <c r="S45" s="35">
        <v>1</v>
      </c>
      <c r="T45" s="35">
        <v>2</v>
      </c>
      <c r="U45" s="35">
        <f t="shared" si="26"/>
        <v>3</v>
      </c>
      <c r="V45" s="35">
        <f t="shared" si="27"/>
        <v>16</v>
      </c>
      <c r="W45" s="35">
        <f t="shared" si="28"/>
        <v>64</v>
      </c>
      <c r="X45" s="35">
        <f t="shared" si="29"/>
        <v>80</v>
      </c>
      <c r="Y45" s="45">
        <v>5</v>
      </c>
    </row>
    <row r="46" spans="2:25" ht="28.5" customHeight="1" x14ac:dyDescent="0.2">
      <c r="B46" s="5"/>
      <c r="C46" s="61"/>
      <c r="D46" s="62"/>
      <c r="E46" s="63"/>
      <c r="F46" s="41" t="s">
        <v>88</v>
      </c>
      <c r="G46" s="35"/>
      <c r="H46" s="35"/>
      <c r="I46" s="35"/>
      <c r="J46" s="35"/>
      <c r="K46" s="35"/>
      <c r="L46" s="35"/>
      <c r="M46" s="35">
        <f>+U46</f>
        <v>5</v>
      </c>
      <c r="N46" s="35">
        <f>+X46</f>
        <v>112</v>
      </c>
      <c r="O46" s="35"/>
      <c r="P46" s="35"/>
      <c r="Q46" s="35"/>
      <c r="R46" s="35"/>
      <c r="S46" s="35">
        <v>3</v>
      </c>
      <c r="T46" s="35">
        <v>2</v>
      </c>
      <c r="U46" s="35">
        <f t="shared" si="26"/>
        <v>5</v>
      </c>
      <c r="V46" s="35">
        <f t="shared" si="27"/>
        <v>48</v>
      </c>
      <c r="W46" s="35">
        <f t="shared" si="28"/>
        <v>64</v>
      </c>
      <c r="X46" s="35">
        <f t="shared" si="29"/>
        <v>112</v>
      </c>
      <c r="Y46" s="45">
        <v>7</v>
      </c>
    </row>
    <row r="47" spans="2:25" ht="28.5" customHeight="1" x14ac:dyDescent="0.2">
      <c r="B47" s="5"/>
      <c r="C47" s="61"/>
      <c r="D47" s="62"/>
      <c r="E47" s="63"/>
      <c r="F47" s="41" t="s">
        <v>75</v>
      </c>
      <c r="G47" s="35"/>
      <c r="H47" s="35"/>
      <c r="I47" s="35"/>
      <c r="J47" s="35"/>
      <c r="K47" s="35"/>
      <c r="L47" s="35"/>
      <c r="M47" s="35">
        <f t="shared" ref="M47:M50" si="30">+U47</f>
        <v>4</v>
      </c>
      <c r="N47" s="35">
        <f t="shared" ref="N47:N50" si="31">+X47</f>
        <v>96</v>
      </c>
      <c r="O47" s="35"/>
      <c r="P47" s="35"/>
      <c r="Q47" s="35"/>
      <c r="R47" s="35"/>
      <c r="S47" s="35">
        <v>2</v>
      </c>
      <c r="T47" s="35">
        <v>2</v>
      </c>
      <c r="U47" s="35">
        <f t="shared" si="26"/>
        <v>4</v>
      </c>
      <c r="V47" s="35">
        <f t="shared" si="27"/>
        <v>32</v>
      </c>
      <c r="W47" s="35">
        <f t="shared" si="28"/>
        <v>64</v>
      </c>
      <c r="X47" s="35">
        <f t="shared" si="29"/>
        <v>96</v>
      </c>
      <c r="Y47" s="48">
        <v>6</v>
      </c>
    </row>
    <row r="48" spans="2:25" ht="28.5" customHeight="1" x14ac:dyDescent="0.2">
      <c r="B48" s="5"/>
      <c r="C48" s="61"/>
      <c r="D48" s="62"/>
      <c r="E48" s="63"/>
      <c r="F48" s="41" t="s">
        <v>83</v>
      </c>
      <c r="G48" s="35"/>
      <c r="H48" s="35"/>
      <c r="I48" s="35"/>
      <c r="J48" s="35"/>
      <c r="K48" s="35"/>
      <c r="L48" s="35"/>
      <c r="M48" s="35">
        <f t="shared" si="30"/>
        <v>2</v>
      </c>
      <c r="N48" s="35">
        <f t="shared" si="31"/>
        <v>48</v>
      </c>
      <c r="O48" s="35"/>
      <c r="P48" s="35"/>
      <c r="Q48" s="35"/>
      <c r="R48" s="35"/>
      <c r="S48" s="35">
        <v>1</v>
      </c>
      <c r="T48" s="35">
        <v>1</v>
      </c>
      <c r="U48" s="35">
        <f t="shared" si="26"/>
        <v>2</v>
      </c>
      <c r="V48" s="35">
        <f t="shared" si="27"/>
        <v>16</v>
      </c>
      <c r="W48" s="35">
        <f t="shared" si="28"/>
        <v>32</v>
      </c>
      <c r="X48" s="35">
        <f t="shared" si="29"/>
        <v>48</v>
      </c>
      <c r="Y48" s="46">
        <v>3</v>
      </c>
    </row>
    <row r="49" spans="2:28" ht="28.5" customHeight="1" x14ac:dyDescent="0.2">
      <c r="B49" s="5"/>
      <c r="C49" s="61"/>
      <c r="D49" s="62"/>
      <c r="E49" s="63"/>
      <c r="F49" s="41" t="s">
        <v>84</v>
      </c>
      <c r="G49" s="35"/>
      <c r="H49" s="35"/>
      <c r="I49" s="35"/>
      <c r="J49" s="35"/>
      <c r="K49" s="35"/>
      <c r="L49" s="35"/>
      <c r="M49" s="35">
        <f t="shared" si="30"/>
        <v>3</v>
      </c>
      <c r="N49" s="35">
        <f t="shared" si="31"/>
        <v>80</v>
      </c>
      <c r="O49" s="35"/>
      <c r="P49" s="35"/>
      <c r="Q49" s="35"/>
      <c r="R49" s="35"/>
      <c r="S49" s="35">
        <v>1</v>
      </c>
      <c r="T49" s="35">
        <v>2</v>
      </c>
      <c r="U49" s="35">
        <f t="shared" si="26"/>
        <v>3</v>
      </c>
      <c r="V49" s="35">
        <f t="shared" si="27"/>
        <v>16</v>
      </c>
      <c r="W49" s="35">
        <f t="shared" si="28"/>
        <v>64</v>
      </c>
      <c r="X49" s="35">
        <f t="shared" si="29"/>
        <v>80</v>
      </c>
      <c r="Y49" s="46">
        <v>5</v>
      </c>
    </row>
    <row r="50" spans="2:28" ht="28.5" customHeight="1" x14ac:dyDescent="0.2">
      <c r="B50" s="5"/>
      <c r="C50" s="61"/>
      <c r="D50" s="62"/>
      <c r="E50" s="63"/>
      <c r="F50" s="41" t="s">
        <v>85</v>
      </c>
      <c r="G50" s="35"/>
      <c r="H50" s="35"/>
      <c r="I50" s="35"/>
      <c r="J50" s="35"/>
      <c r="K50" s="35"/>
      <c r="L50" s="35"/>
      <c r="M50" s="35">
        <f t="shared" si="30"/>
        <v>4</v>
      </c>
      <c r="N50" s="35">
        <f t="shared" si="31"/>
        <v>96</v>
      </c>
      <c r="O50" s="35"/>
      <c r="P50" s="35"/>
      <c r="Q50" s="35"/>
      <c r="R50" s="35"/>
      <c r="S50" s="35">
        <v>2</v>
      </c>
      <c r="T50" s="35">
        <v>2</v>
      </c>
      <c r="U50" s="35">
        <f t="shared" si="26"/>
        <v>4</v>
      </c>
      <c r="V50" s="35">
        <f t="shared" si="27"/>
        <v>32</v>
      </c>
      <c r="W50" s="35">
        <f t="shared" si="28"/>
        <v>64</v>
      </c>
      <c r="X50" s="35">
        <f t="shared" si="29"/>
        <v>96</v>
      </c>
      <c r="Y50" s="45">
        <v>6</v>
      </c>
    </row>
    <row r="51" spans="2:28" ht="72" customHeight="1" x14ac:dyDescent="0.2">
      <c r="B51" s="5"/>
      <c r="C51" s="61"/>
      <c r="D51" s="59" t="s">
        <v>1</v>
      </c>
      <c r="E51" s="64" t="s">
        <v>80</v>
      </c>
      <c r="F51" s="41" t="s">
        <v>79</v>
      </c>
      <c r="G51" s="35"/>
      <c r="H51" s="35"/>
      <c r="I51" s="35"/>
      <c r="J51" s="35"/>
      <c r="K51" s="35">
        <f>+U51</f>
        <v>1</v>
      </c>
      <c r="L51" s="35">
        <f>+X51</f>
        <v>32</v>
      </c>
      <c r="M51" s="35"/>
      <c r="N51" s="35"/>
      <c r="O51" s="35"/>
      <c r="P51" s="35"/>
      <c r="Q51" s="35"/>
      <c r="R51" s="35"/>
      <c r="S51" s="35">
        <v>0</v>
      </c>
      <c r="T51" s="35">
        <v>1</v>
      </c>
      <c r="U51" s="35">
        <f t="shared" si="26"/>
        <v>1</v>
      </c>
      <c r="V51" s="35">
        <f t="shared" si="27"/>
        <v>0</v>
      </c>
      <c r="W51" s="35">
        <f t="shared" si="28"/>
        <v>32</v>
      </c>
      <c r="X51" s="35">
        <f t="shared" si="29"/>
        <v>32</v>
      </c>
      <c r="Y51" s="45">
        <v>2</v>
      </c>
    </row>
    <row r="52" spans="2:28" ht="82.5" customHeight="1" x14ac:dyDescent="0.2">
      <c r="B52" s="5"/>
      <c r="C52" s="61"/>
      <c r="D52" s="59"/>
      <c r="E52" s="64"/>
      <c r="F52" s="41" t="s">
        <v>81</v>
      </c>
      <c r="G52" s="35"/>
      <c r="H52" s="35"/>
      <c r="I52" s="35"/>
      <c r="J52" s="35"/>
      <c r="K52" s="35">
        <f>+U52</f>
        <v>2</v>
      </c>
      <c r="L52" s="35">
        <f>+X52</f>
        <v>48</v>
      </c>
      <c r="M52" s="35"/>
      <c r="N52" s="35"/>
      <c r="O52" s="35"/>
      <c r="P52" s="35"/>
      <c r="Q52" s="35"/>
      <c r="R52" s="35"/>
      <c r="S52" s="35">
        <v>1</v>
      </c>
      <c r="T52" s="35">
        <v>1</v>
      </c>
      <c r="U52" s="35">
        <f t="shared" si="26"/>
        <v>2</v>
      </c>
      <c r="V52" s="35">
        <f t="shared" si="27"/>
        <v>16</v>
      </c>
      <c r="W52" s="35">
        <f t="shared" si="28"/>
        <v>32</v>
      </c>
      <c r="X52" s="35">
        <f t="shared" si="29"/>
        <v>48</v>
      </c>
      <c r="Y52" s="45">
        <v>3</v>
      </c>
    </row>
    <row r="53" spans="2:28" ht="90" customHeight="1" x14ac:dyDescent="0.2">
      <c r="B53" s="5"/>
      <c r="C53" s="61"/>
      <c r="D53" s="59"/>
      <c r="E53" s="64"/>
      <c r="F53" s="41" t="s">
        <v>82</v>
      </c>
      <c r="G53" s="35"/>
      <c r="H53" s="35"/>
      <c r="I53" s="35"/>
      <c r="J53" s="35"/>
      <c r="K53" s="35"/>
      <c r="L53" s="35"/>
      <c r="M53" s="35">
        <f>+U53</f>
        <v>2</v>
      </c>
      <c r="N53" s="35">
        <f>+X53</f>
        <v>48</v>
      </c>
      <c r="O53" s="35"/>
      <c r="P53" s="35"/>
      <c r="Q53" s="35"/>
      <c r="R53" s="35"/>
      <c r="S53" s="35">
        <v>1</v>
      </c>
      <c r="T53" s="35">
        <v>1</v>
      </c>
      <c r="U53" s="35">
        <f t="shared" si="26"/>
        <v>2</v>
      </c>
      <c r="V53" s="35">
        <f t="shared" si="27"/>
        <v>16</v>
      </c>
      <c r="W53" s="35">
        <f t="shared" si="28"/>
        <v>32</v>
      </c>
      <c r="X53" s="35">
        <f t="shared" si="29"/>
        <v>48</v>
      </c>
      <c r="Y53" s="45">
        <v>3</v>
      </c>
    </row>
    <row r="54" spans="2:28" ht="28.5" customHeight="1" x14ac:dyDescent="0.2">
      <c r="B54" s="5"/>
      <c r="C54" s="61"/>
      <c r="D54" s="58" t="s">
        <v>0</v>
      </c>
      <c r="E54" s="58"/>
      <c r="F54" s="58"/>
      <c r="G54" s="40"/>
      <c r="H54" s="40"/>
      <c r="I54" s="36"/>
      <c r="J54" s="36"/>
      <c r="K54" s="36"/>
      <c r="L54" s="36"/>
      <c r="M54" s="36">
        <f>+U54</f>
        <v>3</v>
      </c>
      <c r="N54" s="36">
        <f>+X54</f>
        <v>96</v>
      </c>
      <c r="O54" s="36"/>
      <c r="P54" s="36"/>
      <c r="Q54" s="36"/>
      <c r="R54" s="36"/>
      <c r="S54" s="37">
        <v>0</v>
      </c>
      <c r="T54" s="36">
        <v>3</v>
      </c>
      <c r="U54" s="36">
        <f t="shared" ref="U54:U55" si="32">SUM(S54:T54)</f>
        <v>3</v>
      </c>
      <c r="V54" s="37">
        <f t="shared" ref="V54:V55" si="33">+S54*$T$21</f>
        <v>0</v>
      </c>
      <c r="W54" s="36">
        <f t="shared" ref="W54:W55" si="34">+T54*$V$21</f>
        <v>96</v>
      </c>
      <c r="X54" s="36">
        <f t="shared" ref="X54:X55" si="35">SUM(V54:W54)</f>
        <v>96</v>
      </c>
      <c r="Y54" s="47">
        <v>6</v>
      </c>
    </row>
    <row r="55" spans="2:28" ht="28.5" customHeight="1" x14ac:dyDescent="0.2">
      <c r="B55" s="5"/>
      <c r="C55" s="61" t="s">
        <v>106</v>
      </c>
      <c r="D55" s="62" t="s">
        <v>2</v>
      </c>
      <c r="E55" s="89" t="s">
        <v>89</v>
      </c>
      <c r="F55" s="42" t="s">
        <v>90</v>
      </c>
      <c r="G55" s="38"/>
      <c r="H55" s="38"/>
      <c r="I55" s="38"/>
      <c r="J55" s="38"/>
      <c r="K55" s="38"/>
      <c r="L55" s="38"/>
      <c r="M55" s="43"/>
      <c r="N55" s="43"/>
      <c r="O55" s="43">
        <f>+U55</f>
        <v>3</v>
      </c>
      <c r="P55" s="43">
        <f>+X55</f>
        <v>80</v>
      </c>
      <c r="Q55" s="43"/>
      <c r="R55" s="43"/>
      <c r="S55" s="39">
        <v>1</v>
      </c>
      <c r="T55" s="39">
        <v>2</v>
      </c>
      <c r="U55" s="35">
        <f t="shared" si="32"/>
        <v>3</v>
      </c>
      <c r="V55" s="39">
        <f t="shared" si="33"/>
        <v>16</v>
      </c>
      <c r="W55" s="39">
        <f t="shared" si="34"/>
        <v>64</v>
      </c>
      <c r="X55" s="35">
        <f t="shared" si="35"/>
        <v>80</v>
      </c>
      <c r="Y55" s="45">
        <v>5</v>
      </c>
    </row>
    <row r="56" spans="2:28" ht="28.5" customHeight="1" x14ac:dyDescent="0.2">
      <c r="B56" s="5"/>
      <c r="C56" s="61"/>
      <c r="D56" s="62"/>
      <c r="E56" s="89"/>
      <c r="F56" s="49" t="s">
        <v>108</v>
      </c>
      <c r="G56" s="50"/>
      <c r="H56" s="50"/>
      <c r="I56" s="50"/>
      <c r="J56" s="50"/>
      <c r="K56" s="50"/>
      <c r="L56" s="50"/>
      <c r="M56" s="26"/>
      <c r="N56" s="26"/>
      <c r="O56" s="26">
        <f t="shared" ref="O56:O60" si="36">+U56</f>
        <v>3</v>
      </c>
      <c r="P56" s="26">
        <f t="shared" ref="P56:P60" si="37">+X56</f>
        <v>80</v>
      </c>
      <c r="Q56" s="26"/>
      <c r="R56" s="26"/>
      <c r="S56" s="35">
        <v>1</v>
      </c>
      <c r="T56" s="35">
        <v>2</v>
      </c>
      <c r="U56" s="35">
        <f t="shared" ref="U56:U68" si="38">SUM(S56:T56)</f>
        <v>3</v>
      </c>
      <c r="V56" s="35">
        <f t="shared" ref="V56:V68" si="39">+S56*$T$21</f>
        <v>16</v>
      </c>
      <c r="W56" s="35">
        <f t="shared" ref="W56:W68" si="40">+T56*$V$21</f>
        <v>64</v>
      </c>
      <c r="X56" s="35">
        <f t="shared" ref="X56:X68" si="41">SUM(V56:W56)</f>
        <v>80</v>
      </c>
      <c r="Y56" s="45">
        <v>5</v>
      </c>
    </row>
    <row r="57" spans="2:28" ht="28.5" customHeight="1" x14ac:dyDescent="0.2">
      <c r="B57" s="5"/>
      <c r="C57" s="61"/>
      <c r="D57" s="62"/>
      <c r="E57" s="89"/>
      <c r="F57" s="49" t="s">
        <v>97</v>
      </c>
      <c r="G57" s="50"/>
      <c r="H57" s="50"/>
      <c r="I57" s="50"/>
      <c r="J57" s="50"/>
      <c r="K57" s="50"/>
      <c r="L57" s="50"/>
      <c r="M57" s="26"/>
      <c r="N57" s="26"/>
      <c r="O57" s="26">
        <f t="shared" si="36"/>
        <v>3</v>
      </c>
      <c r="P57" s="26">
        <f t="shared" si="37"/>
        <v>80</v>
      </c>
      <c r="Q57" s="26"/>
      <c r="R57" s="26"/>
      <c r="S57" s="35">
        <v>1</v>
      </c>
      <c r="T57" s="35">
        <v>2</v>
      </c>
      <c r="U57" s="35">
        <f t="shared" si="38"/>
        <v>3</v>
      </c>
      <c r="V57" s="35">
        <f t="shared" si="39"/>
        <v>16</v>
      </c>
      <c r="W57" s="35">
        <f t="shared" si="40"/>
        <v>64</v>
      </c>
      <c r="X57" s="35">
        <f t="shared" si="41"/>
        <v>80</v>
      </c>
      <c r="Y57" s="45">
        <v>5</v>
      </c>
    </row>
    <row r="58" spans="2:28" ht="28.5" customHeight="1" x14ac:dyDescent="0.2">
      <c r="B58" s="5"/>
      <c r="C58" s="61"/>
      <c r="D58" s="62"/>
      <c r="E58" s="89"/>
      <c r="F58" s="49" t="s">
        <v>91</v>
      </c>
      <c r="G58" s="50"/>
      <c r="H58" s="50"/>
      <c r="I58" s="50"/>
      <c r="J58" s="50"/>
      <c r="K58" s="50"/>
      <c r="L58" s="50"/>
      <c r="M58" s="26"/>
      <c r="N58" s="26"/>
      <c r="O58" s="26">
        <f t="shared" si="36"/>
        <v>3</v>
      </c>
      <c r="P58" s="26">
        <f t="shared" si="37"/>
        <v>80</v>
      </c>
      <c r="Q58" s="26"/>
      <c r="R58" s="26"/>
      <c r="S58" s="35">
        <v>1</v>
      </c>
      <c r="T58" s="35">
        <v>2</v>
      </c>
      <c r="U58" s="35">
        <f t="shared" si="38"/>
        <v>3</v>
      </c>
      <c r="V58" s="35">
        <f t="shared" si="39"/>
        <v>16</v>
      </c>
      <c r="W58" s="35">
        <f t="shared" si="40"/>
        <v>64</v>
      </c>
      <c r="X58" s="35">
        <f t="shared" si="41"/>
        <v>80</v>
      </c>
      <c r="Y58" s="45">
        <v>5</v>
      </c>
    </row>
    <row r="59" spans="2:28" ht="28.5" customHeight="1" x14ac:dyDescent="0.2">
      <c r="B59" s="5"/>
      <c r="C59" s="61"/>
      <c r="D59" s="62"/>
      <c r="E59" s="89"/>
      <c r="F59" s="49" t="s">
        <v>92</v>
      </c>
      <c r="G59" s="50"/>
      <c r="H59" s="50"/>
      <c r="I59" s="50"/>
      <c r="J59" s="50"/>
      <c r="K59" s="50"/>
      <c r="L59" s="50"/>
      <c r="M59" s="26"/>
      <c r="N59" s="26"/>
      <c r="O59" s="26">
        <f t="shared" si="36"/>
        <v>2</v>
      </c>
      <c r="P59" s="26">
        <f t="shared" si="37"/>
        <v>48</v>
      </c>
      <c r="Q59" s="26"/>
      <c r="R59" s="26"/>
      <c r="S59" s="35">
        <v>1</v>
      </c>
      <c r="T59" s="35">
        <v>1</v>
      </c>
      <c r="U59" s="35">
        <f t="shared" si="38"/>
        <v>2</v>
      </c>
      <c r="V59" s="35">
        <f t="shared" si="39"/>
        <v>16</v>
      </c>
      <c r="W59" s="35">
        <f t="shared" si="40"/>
        <v>32</v>
      </c>
      <c r="X59" s="35">
        <f t="shared" si="41"/>
        <v>48</v>
      </c>
      <c r="Y59" s="45">
        <v>3</v>
      </c>
    </row>
    <row r="60" spans="2:28" ht="28.5" customHeight="1" x14ac:dyDescent="0.2">
      <c r="B60" s="5"/>
      <c r="C60" s="61"/>
      <c r="D60" s="62"/>
      <c r="E60" s="89"/>
      <c r="F60" s="42" t="s">
        <v>98</v>
      </c>
      <c r="G60" s="38"/>
      <c r="H60" s="38"/>
      <c r="I60" s="38"/>
      <c r="J60" s="38"/>
      <c r="K60" s="38"/>
      <c r="L60" s="38"/>
      <c r="M60" s="43"/>
      <c r="N60" s="43"/>
      <c r="O60" s="43">
        <f t="shared" si="36"/>
        <v>3</v>
      </c>
      <c r="P60" s="43">
        <f t="shared" si="37"/>
        <v>64</v>
      </c>
      <c r="Q60" s="43"/>
      <c r="R60" s="43"/>
      <c r="S60" s="39">
        <v>2</v>
      </c>
      <c r="T60" s="35">
        <v>1</v>
      </c>
      <c r="U60" s="35">
        <f t="shared" si="38"/>
        <v>3</v>
      </c>
      <c r="V60" s="39">
        <f t="shared" si="39"/>
        <v>32</v>
      </c>
      <c r="W60" s="39">
        <f t="shared" si="40"/>
        <v>32</v>
      </c>
      <c r="X60" s="35">
        <f t="shared" si="41"/>
        <v>64</v>
      </c>
      <c r="Y60" s="45">
        <v>4</v>
      </c>
    </row>
    <row r="61" spans="2:28" ht="28.5" customHeight="1" x14ac:dyDescent="0.2">
      <c r="B61" s="5"/>
      <c r="C61" s="61"/>
      <c r="D61" s="62"/>
      <c r="E61" s="89"/>
      <c r="F61" s="42" t="s">
        <v>93</v>
      </c>
      <c r="G61" s="38"/>
      <c r="H61" s="38"/>
      <c r="I61" s="38"/>
      <c r="J61" s="38"/>
      <c r="K61" s="38"/>
      <c r="L61" s="38"/>
      <c r="M61" s="43"/>
      <c r="N61" s="43"/>
      <c r="O61" s="43"/>
      <c r="P61" s="43"/>
      <c r="Q61" s="43">
        <f>+U61</f>
        <v>4</v>
      </c>
      <c r="R61" s="43">
        <f>+X61</f>
        <v>96</v>
      </c>
      <c r="S61" s="39">
        <v>2</v>
      </c>
      <c r="T61" s="35">
        <v>2</v>
      </c>
      <c r="U61" s="35">
        <f t="shared" si="38"/>
        <v>4</v>
      </c>
      <c r="V61" s="39">
        <f t="shared" si="39"/>
        <v>32</v>
      </c>
      <c r="W61" s="39">
        <f t="shared" si="40"/>
        <v>64</v>
      </c>
      <c r="X61" s="35">
        <f t="shared" si="41"/>
        <v>96</v>
      </c>
      <c r="Y61" s="45">
        <v>6</v>
      </c>
    </row>
    <row r="62" spans="2:28" ht="28.5" customHeight="1" x14ac:dyDescent="0.2">
      <c r="B62" s="5"/>
      <c r="C62" s="61"/>
      <c r="D62" s="62"/>
      <c r="E62" s="89"/>
      <c r="F62" s="42" t="s">
        <v>94</v>
      </c>
      <c r="G62" s="38"/>
      <c r="H62" s="38"/>
      <c r="I62" s="38"/>
      <c r="J62" s="38"/>
      <c r="K62" s="38"/>
      <c r="L62" s="38"/>
      <c r="M62" s="43"/>
      <c r="N62" s="43"/>
      <c r="O62" s="43"/>
      <c r="P62" s="43"/>
      <c r="Q62" s="43">
        <f t="shared" ref="Q62:Q66" si="42">+U62</f>
        <v>4</v>
      </c>
      <c r="R62" s="43">
        <f t="shared" ref="R62:R66" si="43">+X62</f>
        <v>96</v>
      </c>
      <c r="S62" s="39">
        <v>2</v>
      </c>
      <c r="T62" s="35">
        <v>2</v>
      </c>
      <c r="U62" s="35">
        <f t="shared" si="38"/>
        <v>4</v>
      </c>
      <c r="V62" s="39">
        <f t="shared" si="39"/>
        <v>32</v>
      </c>
      <c r="W62" s="39">
        <f t="shared" si="40"/>
        <v>64</v>
      </c>
      <c r="X62" s="35">
        <f t="shared" si="41"/>
        <v>96</v>
      </c>
      <c r="Y62" s="45">
        <v>6</v>
      </c>
    </row>
    <row r="63" spans="2:28" ht="28.5" customHeight="1" x14ac:dyDescent="0.2">
      <c r="B63" s="5"/>
      <c r="C63" s="61"/>
      <c r="D63" s="62"/>
      <c r="E63" s="89"/>
      <c r="F63" s="42" t="s">
        <v>95</v>
      </c>
      <c r="G63" s="38"/>
      <c r="H63" s="38"/>
      <c r="I63" s="38"/>
      <c r="J63" s="38"/>
      <c r="K63" s="38"/>
      <c r="L63" s="38"/>
      <c r="M63" s="43"/>
      <c r="N63" s="43"/>
      <c r="O63" s="43"/>
      <c r="P63" s="43"/>
      <c r="Q63" s="43">
        <f t="shared" si="42"/>
        <v>3</v>
      </c>
      <c r="R63" s="43">
        <f t="shared" si="43"/>
        <v>64</v>
      </c>
      <c r="S63" s="39">
        <v>2</v>
      </c>
      <c r="T63" s="35">
        <v>1</v>
      </c>
      <c r="U63" s="35">
        <f t="shared" si="38"/>
        <v>3</v>
      </c>
      <c r="V63" s="39">
        <f t="shared" si="39"/>
        <v>32</v>
      </c>
      <c r="W63" s="39">
        <f t="shared" si="40"/>
        <v>32</v>
      </c>
      <c r="X63" s="35">
        <f t="shared" si="41"/>
        <v>64</v>
      </c>
      <c r="Y63" s="45">
        <v>4</v>
      </c>
    </row>
    <row r="64" spans="2:28" ht="28.5" customHeight="1" x14ac:dyDescent="0.2">
      <c r="B64" s="5"/>
      <c r="C64" s="61"/>
      <c r="D64" s="62"/>
      <c r="E64" s="89"/>
      <c r="F64" s="42" t="s">
        <v>99</v>
      </c>
      <c r="G64" s="38"/>
      <c r="H64" s="38"/>
      <c r="I64" s="38"/>
      <c r="J64" s="38"/>
      <c r="K64" s="38"/>
      <c r="L64" s="38"/>
      <c r="M64" s="43"/>
      <c r="N64" s="43"/>
      <c r="O64" s="43"/>
      <c r="P64" s="43"/>
      <c r="Q64" s="43">
        <f t="shared" si="42"/>
        <v>3</v>
      </c>
      <c r="R64" s="43">
        <f t="shared" si="43"/>
        <v>64</v>
      </c>
      <c r="S64" s="39">
        <v>2</v>
      </c>
      <c r="T64" s="35">
        <v>1</v>
      </c>
      <c r="U64" s="35">
        <f t="shared" si="38"/>
        <v>3</v>
      </c>
      <c r="V64" s="39">
        <f t="shared" si="39"/>
        <v>32</v>
      </c>
      <c r="W64" s="39">
        <f t="shared" si="40"/>
        <v>32</v>
      </c>
      <c r="X64" s="35">
        <f t="shared" si="41"/>
        <v>64</v>
      </c>
      <c r="Y64" s="45">
        <v>4</v>
      </c>
      <c r="AB64" s="1" t="s">
        <v>116</v>
      </c>
    </row>
    <row r="65" spans="2:25" ht="28.5" customHeight="1" x14ac:dyDescent="0.2">
      <c r="B65" s="5"/>
      <c r="C65" s="61"/>
      <c r="D65" s="62"/>
      <c r="E65" s="89"/>
      <c r="F65" s="42" t="s">
        <v>100</v>
      </c>
      <c r="G65" s="38"/>
      <c r="H65" s="38"/>
      <c r="I65" s="38"/>
      <c r="J65" s="38"/>
      <c r="K65" s="38"/>
      <c r="L65" s="38"/>
      <c r="M65" s="43"/>
      <c r="N65" s="43"/>
      <c r="O65" s="43"/>
      <c r="P65" s="43"/>
      <c r="Q65" s="43">
        <f t="shared" si="42"/>
        <v>3</v>
      </c>
      <c r="R65" s="43">
        <f t="shared" si="43"/>
        <v>64</v>
      </c>
      <c r="S65" s="39">
        <v>2</v>
      </c>
      <c r="T65" s="35">
        <v>1</v>
      </c>
      <c r="U65" s="35">
        <f t="shared" si="38"/>
        <v>3</v>
      </c>
      <c r="V65" s="39">
        <f t="shared" si="39"/>
        <v>32</v>
      </c>
      <c r="W65" s="39">
        <f t="shared" si="40"/>
        <v>32</v>
      </c>
      <c r="X65" s="35">
        <f t="shared" si="41"/>
        <v>64</v>
      </c>
      <c r="Y65" s="45">
        <v>4</v>
      </c>
    </row>
    <row r="66" spans="2:25" s="57" customFormat="1" ht="28.5" customHeight="1" x14ac:dyDescent="0.2">
      <c r="B66" s="51"/>
      <c r="C66" s="61"/>
      <c r="D66" s="62"/>
      <c r="E66" s="89"/>
      <c r="F66" s="52" t="s">
        <v>96</v>
      </c>
      <c r="G66" s="53"/>
      <c r="H66" s="53"/>
      <c r="I66" s="53"/>
      <c r="J66" s="53"/>
      <c r="K66" s="53"/>
      <c r="L66" s="53"/>
      <c r="M66" s="54"/>
      <c r="N66" s="54"/>
      <c r="O66" s="54"/>
      <c r="P66" s="54"/>
      <c r="Q66" s="54">
        <f t="shared" si="42"/>
        <v>2</v>
      </c>
      <c r="R66" s="54">
        <f t="shared" si="43"/>
        <v>48</v>
      </c>
      <c r="S66" s="55">
        <v>1</v>
      </c>
      <c r="T66" s="55">
        <v>1</v>
      </c>
      <c r="U66" s="55">
        <f t="shared" si="38"/>
        <v>2</v>
      </c>
      <c r="V66" s="55">
        <f t="shared" si="39"/>
        <v>16</v>
      </c>
      <c r="W66" s="55">
        <f t="shared" si="40"/>
        <v>32</v>
      </c>
      <c r="X66" s="55">
        <f t="shared" si="41"/>
        <v>48</v>
      </c>
      <c r="Y66" s="56">
        <v>3</v>
      </c>
    </row>
    <row r="67" spans="2:25" ht="129.75" customHeight="1" x14ac:dyDescent="0.2">
      <c r="B67" s="5"/>
      <c r="C67" s="61"/>
      <c r="D67" s="59" t="s">
        <v>1</v>
      </c>
      <c r="E67" s="64" t="s">
        <v>103</v>
      </c>
      <c r="F67" s="41" t="s">
        <v>102</v>
      </c>
      <c r="G67" s="38"/>
      <c r="H67" s="38"/>
      <c r="I67" s="38"/>
      <c r="J67" s="38"/>
      <c r="K67" s="38"/>
      <c r="L67" s="38"/>
      <c r="M67" s="43"/>
      <c r="N67" s="43"/>
      <c r="O67" s="43">
        <f>+U67</f>
        <v>2</v>
      </c>
      <c r="P67" s="43">
        <f>+X67</f>
        <v>48</v>
      </c>
      <c r="Q67" s="43"/>
      <c r="R67" s="43"/>
      <c r="S67" s="39">
        <v>1</v>
      </c>
      <c r="T67" s="35">
        <v>1</v>
      </c>
      <c r="U67" s="35">
        <f t="shared" si="38"/>
        <v>2</v>
      </c>
      <c r="V67" s="39">
        <f t="shared" si="39"/>
        <v>16</v>
      </c>
      <c r="W67" s="39">
        <f t="shared" si="40"/>
        <v>32</v>
      </c>
      <c r="X67" s="35">
        <f t="shared" si="41"/>
        <v>48</v>
      </c>
      <c r="Y67" s="46">
        <v>3</v>
      </c>
    </row>
    <row r="68" spans="2:25" ht="132" customHeight="1" x14ac:dyDescent="0.2">
      <c r="B68" s="5"/>
      <c r="C68" s="61"/>
      <c r="D68" s="59"/>
      <c r="E68" s="64"/>
      <c r="F68" s="41" t="s">
        <v>101</v>
      </c>
      <c r="G68" s="38"/>
      <c r="H68" s="38"/>
      <c r="I68" s="38"/>
      <c r="J68" s="38"/>
      <c r="K68" s="38"/>
      <c r="L68" s="38"/>
      <c r="M68" s="38"/>
      <c r="N68" s="38"/>
      <c r="O68" s="38"/>
      <c r="P68" s="38"/>
      <c r="Q68" s="43">
        <f t="shared" ref="Q68" si="44">+U68</f>
        <v>2</v>
      </c>
      <c r="R68" s="43">
        <f t="shared" ref="R68" si="45">+X68</f>
        <v>48</v>
      </c>
      <c r="S68" s="39">
        <v>1</v>
      </c>
      <c r="T68" s="35">
        <v>1</v>
      </c>
      <c r="U68" s="35">
        <f t="shared" si="38"/>
        <v>2</v>
      </c>
      <c r="V68" s="39">
        <f t="shared" si="39"/>
        <v>16</v>
      </c>
      <c r="W68" s="39">
        <f t="shared" si="40"/>
        <v>32</v>
      </c>
      <c r="X68" s="35">
        <f t="shared" si="41"/>
        <v>48</v>
      </c>
      <c r="Y68" s="46">
        <v>3</v>
      </c>
    </row>
    <row r="69" spans="2:25" ht="28.5" customHeight="1" x14ac:dyDescent="0.2">
      <c r="B69" s="5"/>
      <c r="C69" s="61"/>
      <c r="D69" s="58" t="s">
        <v>0</v>
      </c>
      <c r="E69" s="58"/>
      <c r="F69" s="58"/>
      <c r="G69" s="40"/>
      <c r="H69" s="40"/>
      <c r="I69" s="36"/>
      <c r="J69" s="36"/>
      <c r="K69" s="36"/>
      <c r="L69" s="36"/>
      <c r="M69" s="36"/>
      <c r="N69" s="36"/>
      <c r="O69" s="36"/>
      <c r="P69" s="36"/>
      <c r="Q69" s="36">
        <f>+U69</f>
        <v>3</v>
      </c>
      <c r="R69" s="36">
        <f>+X69</f>
        <v>96</v>
      </c>
      <c r="S69" s="37">
        <v>0</v>
      </c>
      <c r="T69" s="36">
        <v>3</v>
      </c>
      <c r="U69" s="36">
        <v>3</v>
      </c>
      <c r="V69" s="37">
        <v>0</v>
      </c>
      <c r="W69" s="36">
        <v>96</v>
      </c>
      <c r="X69" s="36">
        <v>96</v>
      </c>
      <c r="Y69" s="45">
        <v>6</v>
      </c>
    </row>
    <row r="70" spans="2:25" x14ac:dyDescent="0.2">
      <c r="B70" s="5"/>
      <c r="C70" s="85"/>
      <c r="D70" s="85"/>
      <c r="E70" s="85"/>
      <c r="F70" s="85"/>
      <c r="G70" s="85"/>
      <c r="H70" s="85"/>
      <c r="I70" s="85"/>
      <c r="J70" s="85"/>
      <c r="K70" s="85"/>
      <c r="L70" s="85"/>
      <c r="M70" s="85"/>
      <c r="N70" s="85"/>
      <c r="O70" s="85"/>
      <c r="P70" s="85"/>
      <c r="Q70" s="85"/>
      <c r="R70" s="85"/>
      <c r="S70" s="85"/>
      <c r="T70" s="85"/>
      <c r="U70" s="85"/>
      <c r="V70" s="85"/>
      <c r="W70" s="85"/>
      <c r="X70" s="85"/>
      <c r="Y70" s="6"/>
    </row>
    <row r="71" spans="2:25" ht="144.75" customHeight="1" thickBot="1" x14ac:dyDescent="0.25">
      <c r="B71" s="7"/>
      <c r="C71" s="86" t="s">
        <v>114</v>
      </c>
      <c r="D71" s="86"/>
      <c r="E71" s="86"/>
      <c r="F71" s="86"/>
      <c r="G71" s="86"/>
      <c r="H71" s="86"/>
      <c r="I71" s="86"/>
      <c r="J71" s="86"/>
      <c r="K71" s="86"/>
      <c r="L71" s="86"/>
      <c r="M71" s="86"/>
      <c r="N71" s="86"/>
      <c r="O71" s="86"/>
      <c r="P71" s="86"/>
      <c r="Q71" s="86"/>
      <c r="R71" s="86"/>
      <c r="S71" s="86"/>
      <c r="T71" s="86"/>
      <c r="U71" s="86"/>
      <c r="V71" s="86"/>
      <c r="W71" s="86"/>
      <c r="X71" s="86"/>
      <c r="Y71" s="8"/>
    </row>
    <row r="72" spans="2:25" ht="15" x14ac:dyDescent="0.2">
      <c r="C72" s="84"/>
      <c r="D72" s="84"/>
      <c r="E72" s="84"/>
      <c r="F72" s="84"/>
      <c r="G72" s="84"/>
      <c r="H72" s="84"/>
      <c r="I72" s="84"/>
      <c r="J72" s="84"/>
      <c r="K72" s="84"/>
      <c r="L72" s="84"/>
    </row>
    <row r="73" spans="2:25" x14ac:dyDescent="0.2">
      <c r="U73" s="1"/>
      <c r="V73" s="1"/>
      <c r="W73" s="1"/>
      <c r="X73" s="1"/>
    </row>
    <row r="74" spans="2:25" x14ac:dyDescent="0.2">
      <c r="U74" s="1"/>
      <c r="V74" s="1"/>
      <c r="W74" s="1"/>
      <c r="X74" s="1"/>
    </row>
    <row r="75" spans="2:25" x14ac:dyDescent="0.2">
      <c r="U75" s="1"/>
      <c r="V75" s="1"/>
      <c r="W75" s="1"/>
      <c r="X75" s="1"/>
    </row>
    <row r="77" spans="2:25" x14ac:dyDescent="0.2">
      <c r="U77" s="1"/>
      <c r="V77" s="1"/>
      <c r="W77" s="1"/>
      <c r="X77" s="1"/>
    </row>
    <row r="79" spans="2:25" x14ac:dyDescent="0.2">
      <c r="U79" s="1"/>
      <c r="V79" s="1"/>
      <c r="W79" s="1"/>
      <c r="X79" s="1"/>
    </row>
  </sheetData>
  <mergeCells count="68">
    <mergeCell ref="Y23:Y24"/>
    <mergeCell ref="C55:C69"/>
    <mergeCell ref="D55:D66"/>
    <mergeCell ref="D67:D68"/>
    <mergeCell ref="E55:E66"/>
    <mergeCell ref="F23:F24"/>
    <mergeCell ref="V23:X23"/>
    <mergeCell ref="C25:C32"/>
    <mergeCell ref="E25:E29"/>
    <mergeCell ref="D25:D29"/>
    <mergeCell ref="D30:D31"/>
    <mergeCell ref="E30:E31"/>
    <mergeCell ref="D32:F32"/>
    <mergeCell ref="C33:C40"/>
    <mergeCell ref="D33:D36"/>
    <mergeCell ref="E33:E36"/>
    <mergeCell ref="C72:L72"/>
    <mergeCell ref="C70:X70"/>
    <mergeCell ref="C71:X71"/>
    <mergeCell ref="D69:F69"/>
    <mergeCell ref="E67:E68"/>
    <mergeCell ref="C7:D7"/>
    <mergeCell ref="F7:G7"/>
    <mergeCell ref="H7:P7"/>
    <mergeCell ref="Q7:T7"/>
    <mergeCell ref="U7:X7"/>
    <mergeCell ref="T9:X9"/>
    <mergeCell ref="C11:D11"/>
    <mergeCell ref="H11:M11"/>
    <mergeCell ref="N11:O11"/>
    <mergeCell ref="P11:S11"/>
    <mergeCell ref="V11:X11"/>
    <mergeCell ref="E19:F19"/>
    <mergeCell ref="H19:R19"/>
    <mergeCell ref="H21:R21"/>
    <mergeCell ref="C23:C24"/>
    <mergeCell ref="D23:E24"/>
    <mergeCell ref="G23:R23"/>
    <mergeCell ref="C3:X3"/>
    <mergeCell ref="C5:D5"/>
    <mergeCell ref="E5:L5"/>
    <mergeCell ref="M5:S5"/>
    <mergeCell ref="T5:X5"/>
    <mergeCell ref="H18:R18"/>
    <mergeCell ref="S23:U23"/>
    <mergeCell ref="C9:D9"/>
    <mergeCell ref="E9:L9"/>
    <mergeCell ref="M9:S9"/>
    <mergeCell ref="C13:D13"/>
    <mergeCell ref="E13:P13"/>
    <mergeCell ref="T11:U11"/>
    <mergeCell ref="H16:R16"/>
    <mergeCell ref="C17:D17"/>
    <mergeCell ref="E17:F17"/>
    <mergeCell ref="H17:R17"/>
    <mergeCell ref="C15:D15"/>
    <mergeCell ref="E15:F15"/>
    <mergeCell ref="H15:R15"/>
    <mergeCell ref="C19:D19"/>
    <mergeCell ref="D40:F40"/>
    <mergeCell ref="D37:D39"/>
    <mergeCell ref="E37:E39"/>
    <mergeCell ref="C41:C54"/>
    <mergeCell ref="D41:D50"/>
    <mergeCell ref="E41:E50"/>
    <mergeCell ref="D51:D53"/>
    <mergeCell ref="D54:F54"/>
    <mergeCell ref="E51:E53"/>
  </mergeCells>
  <conditionalFormatting sqref="S39:T39">
    <cfRule type="cellIs" dxfId="1" priority="1" operator="equal">
      <formula>0</formula>
    </cfRule>
  </conditionalFormatting>
  <conditionalFormatting sqref="S55:T59 V55:W68 S60:S68">
    <cfRule type="cellIs" dxfId="0" priority="4" operator="equal">
      <formula>0</formula>
    </cfRule>
  </conditionalFormatting>
  <printOptions horizontalCentered="1"/>
  <pageMargins left="0.11811023622047245" right="0.11811023622047245" top="0.19685039370078741" bottom="0.15748031496062992" header="0.31496062992125984" footer="0.31496062992125984"/>
  <pageSetup paperSize="9" scale="53" orientation="landscape" r:id="rId1"/>
  <rowBreaks count="2" manualBreakCount="2">
    <brk id="32" max="16383" man="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F8A. It for IES-EEST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LENOVO</cp:lastModifiedBy>
  <cp:lastPrinted>2025-10-02T16:55:47Z</cp:lastPrinted>
  <dcterms:created xsi:type="dcterms:W3CDTF">2019-02-15T21:10:27Z</dcterms:created>
  <dcterms:modified xsi:type="dcterms:W3CDTF">2025-10-02T17:02:38Z</dcterms:modified>
</cp:coreProperties>
</file>